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defaultThemeVersion="166925"/>
  <mc:AlternateContent xmlns:mc="http://schemas.openxmlformats.org/markup-compatibility/2006">
    <mc:Choice Requires="x15">
      <x15ac:absPath xmlns:x15ac="http://schemas.microsoft.com/office/spreadsheetml/2010/11/ac" url="https://kitsap911-my.sharepoint.com/personal/speabody_kitsap911_org/Documents/Documents/Radio RFP/Radio Committee/"/>
    </mc:Choice>
  </mc:AlternateContent>
  <xr:revisionPtr revIDLastSave="0" documentId="8_{39CD5AF8-0C41-440D-9071-1414AD268F0F}" xr6:coauthVersionLast="47" xr6:coauthVersionMax="47" xr10:uidLastSave="{00000000-0000-0000-0000-000000000000}"/>
  <bookViews>
    <workbookView xWindow="-108" yWindow="-108" windowWidth="23256" windowHeight="12576" firstSheet="1" activeTab="1" xr2:uid="{5A561B60-F2E2-4616-AF1B-C8BCBFBE9D70}"/>
  </bookViews>
  <sheets>
    <sheet name="Pricing Form Instructions" sheetId="2" r:id="rId1"/>
    <sheet name="Proposal Pricing" sheetId="3" r:id="rId2"/>
    <sheet name="Options" sheetId="1" r:id="rId3"/>
    <sheet name="Per Unit Pricing" sheetId="4" r:id="rId4"/>
    <sheet name="Labor Rates" sheetId="5" r:id="rId5"/>
  </sheets>
  <definedNames>
    <definedName name="_xlnm.Print_Titles" localSheetId="2">Options!$2:$2</definedName>
    <definedName name="_xlnm.Print_Titles" localSheetId="3">'Per Unit Pricing'!$2:$2</definedName>
    <definedName name="_xlnm.Print_Titles" localSheetId="1">'Proposal Pricing'!$2:$2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9" i="3" l="1"/>
  <c r="E529" i="3"/>
  <c r="C529" i="3"/>
  <c r="H440" i="3"/>
  <c r="E440" i="3"/>
  <c r="C440" i="3"/>
  <c r="H194" i="1"/>
  <c r="E194" i="1"/>
  <c r="C194" i="1"/>
  <c r="H176" i="1"/>
  <c r="E176" i="1"/>
  <c r="C176" i="1"/>
  <c r="H86" i="1"/>
  <c r="E86" i="1"/>
  <c r="C86" i="1"/>
  <c r="H36" i="1"/>
  <c r="E36" i="1"/>
  <c r="C36" i="1"/>
  <c r="E113" i="2"/>
  <c r="E100" i="2"/>
  <c r="C118" i="2"/>
  <c r="H95" i="4"/>
  <c r="E95" i="4"/>
  <c r="C95" i="4"/>
  <c r="H86" i="4"/>
  <c r="E86" i="4"/>
  <c r="C86" i="4"/>
  <c r="H77" i="4"/>
  <c r="E77" i="4"/>
  <c r="C77" i="4"/>
  <c r="H68" i="4"/>
  <c r="E68" i="4"/>
  <c r="C68" i="4"/>
  <c r="H60" i="4"/>
  <c r="E60" i="4"/>
  <c r="C60" i="4"/>
  <c r="H51" i="4"/>
  <c r="E51" i="4"/>
  <c r="C51" i="4"/>
  <c r="H43" i="4"/>
  <c r="E43" i="4"/>
  <c r="C43" i="4"/>
  <c r="H35" i="4"/>
  <c r="E35" i="4"/>
  <c r="C35" i="4"/>
  <c r="H27" i="4"/>
  <c r="E27" i="4"/>
  <c r="C27" i="4"/>
  <c r="H19" i="4"/>
  <c r="E19" i="4"/>
  <c r="C19" i="4"/>
  <c r="H11" i="4"/>
  <c r="E11" i="4"/>
  <c r="C11" i="4"/>
  <c r="H278" i="1"/>
  <c r="E278" i="1"/>
  <c r="C278" i="1"/>
  <c r="H269" i="1"/>
  <c r="E269" i="1"/>
  <c r="C269" i="1"/>
  <c r="H261" i="1"/>
  <c r="E261" i="1"/>
  <c r="C261" i="1"/>
  <c r="H253" i="1"/>
  <c r="E253" i="1"/>
  <c r="C253" i="1"/>
  <c r="H245" i="1"/>
  <c r="E245" i="1"/>
  <c r="C245" i="1"/>
  <c r="H237" i="1"/>
  <c r="E237" i="1"/>
  <c r="C237" i="1"/>
  <c r="H229" i="1"/>
  <c r="E229" i="1"/>
  <c r="C229" i="1"/>
  <c r="H221" i="1"/>
  <c r="E221" i="1"/>
  <c r="C221" i="1"/>
  <c r="H213" i="1"/>
  <c r="E213" i="1"/>
  <c r="C213" i="1"/>
  <c r="H205" i="1"/>
  <c r="E205" i="1"/>
  <c r="C205" i="1"/>
  <c r="H193" i="1"/>
  <c r="E193" i="1"/>
  <c r="C193" i="1"/>
  <c r="H185" i="1"/>
  <c r="E185" i="1"/>
  <c r="C185" i="1"/>
  <c r="H175" i="1"/>
  <c r="E175" i="1"/>
  <c r="C175" i="1"/>
  <c r="H167" i="1"/>
  <c r="E167" i="1"/>
  <c r="C167" i="1"/>
  <c r="H159" i="1"/>
  <c r="E159" i="1"/>
  <c r="C159" i="1"/>
  <c r="H151" i="1"/>
  <c r="E151" i="1"/>
  <c r="C151" i="1"/>
  <c r="H143" i="1"/>
  <c r="E143" i="1"/>
  <c r="C143" i="1"/>
  <c r="H135" i="1"/>
  <c r="E135" i="1"/>
  <c r="C135" i="1"/>
  <c r="H127" i="1"/>
  <c r="E127" i="1"/>
  <c r="C127" i="1"/>
  <c r="H119" i="1"/>
  <c r="E119" i="1"/>
  <c r="C119" i="1"/>
  <c r="H111" i="1"/>
  <c r="E111" i="1"/>
  <c r="C111" i="1"/>
  <c r="H103" i="1"/>
  <c r="E103" i="1"/>
  <c r="C103" i="1"/>
  <c r="H95" i="1"/>
  <c r="E95" i="1"/>
  <c r="C95" i="1"/>
  <c r="H77" i="1"/>
  <c r="E77" i="1"/>
  <c r="C77" i="1"/>
  <c r="H61" i="1"/>
  <c r="E61" i="1"/>
  <c r="C61" i="1"/>
  <c r="H85" i="1"/>
  <c r="E85" i="1"/>
  <c r="C85" i="1"/>
  <c r="H69" i="1"/>
  <c r="E69" i="1"/>
  <c r="C69" i="1"/>
  <c r="H53" i="1"/>
  <c r="E53" i="1"/>
  <c r="C53" i="1"/>
  <c r="H45" i="1"/>
  <c r="E45" i="1"/>
  <c r="C45" i="1"/>
  <c r="H35" i="1"/>
  <c r="E35" i="1"/>
  <c r="C35" i="1"/>
  <c r="H27" i="1"/>
  <c r="E27" i="1"/>
  <c r="C27" i="1"/>
  <c r="H19" i="1"/>
  <c r="E19" i="1"/>
  <c r="C19" i="1"/>
  <c r="H11" i="1"/>
  <c r="E11" i="1"/>
  <c r="C11" i="1"/>
  <c r="E524" i="3"/>
  <c r="E516" i="3"/>
  <c r="E530" i="3" s="1"/>
  <c r="C498" i="3"/>
  <c r="E498" i="3"/>
  <c r="H498" i="3"/>
  <c r="H507" i="3"/>
  <c r="E507" i="3"/>
  <c r="C507" i="3"/>
  <c r="H489" i="3"/>
  <c r="E489" i="3"/>
  <c r="C489" i="3"/>
  <c r="H481" i="3"/>
  <c r="E481" i="3"/>
  <c r="C481" i="3"/>
  <c r="H473" i="3"/>
  <c r="E473" i="3"/>
  <c r="C473" i="3"/>
  <c r="H465" i="3"/>
  <c r="E465" i="3"/>
  <c r="C465" i="3"/>
  <c r="H457" i="3"/>
  <c r="E457" i="3"/>
  <c r="C457" i="3"/>
  <c r="H448" i="3"/>
  <c r="E448" i="3"/>
  <c r="C448" i="3"/>
  <c r="H431" i="3"/>
  <c r="E431" i="3"/>
  <c r="C431" i="3"/>
  <c r="H423" i="3"/>
  <c r="E423" i="3"/>
  <c r="C423" i="3"/>
  <c r="H415" i="3"/>
  <c r="E415" i="3"/>
  <c r="C415" i="3"/>
  <c r="H406" i="3"/>
  <c r="E406" i="3"/>
  <c r="C406" i="3"/>
  <c r="H398" i="3"/>
  <c r="E398" i="3"/>
  <c r="C398" i="3"/>
  <c r="H390" i="3"/>
  <c r="E390" i="3"/>
  <c r="C390" i="3"/>
  <c r="H382" i="3"/>
  <c r="E382" i="3"/>
  <c r="C382" i="3"/>
  <c r="H374" i="3"/>
  <c r="E374" i="3"/>
  <c r="C374" i="3"/>
  <c r="H365" i="3"/>
  <c r="E365" i="3"/>
  <c r="C365" i="3"/>
  <c r="H356" i="3"/>
  <c r="E356" i="3"/>
  <c r="C356" i="3"/>
  <c r="H348" i="3"/>
  <c r="E348" i="3"/>
  <c r="C348" i="3"/>
  <c r="H340" i="3"/>
  <c r="E340" i="3"/>
  <c r="C340" i="3"/>
  <c r="H332" i="3"/>
  <c r="E332" i="3"/>
  <c r="C332" i="3"/>
  <c r="H324" i="3"/>
  <c r="E324" i="3"/>
  <c r="C324" i="3"/>
  <c r="H316" i="3"/>
  <c r="H528" i="3" s="1"/>
  <c r="E316" i="3"/>
  <c r="E528" i="3" s="1"/>
  <c r="C316" i="3"/>
  <c r="C528" i="3" s="1"/>
  <c r="H307" i="3"/>
  <c r="E307" i="3"/>
  <c r="C307" i="3"/>
  <c r="H298" i="3"/>
  <c r="E298" i="3"/>
  <c r="C298" i="3"/>
  <c r="H290" i="3"/>
  <c r="E290" i="3"/>
  <c r="C290" i="3"/>
  <c r="H282" i="3"/>
  <c r="H527" i="3" s="1"/>
  <c r="E282" i="3"/>
  <c r="E527" i="3" s="1"/>
  <c r="C282" i="3"/>
  <c r="C527" i="3" s="1"/>
  <c r="H152" i="3"/>
  <c r="E152" i="3"/>
  <c r="C152" i="3"/>
  <c r="H54" i="3"/>
  <c r="E54" i="3"/>
  <c r="C54" i="3"/>
  <c r="H273" i="3"/>
  <c r="E273" i="3"/>
  <c r="C273" i="3"/>
  <c r="H265" i="3"/>
  <c r="E265" i="3"/>
  <c r="C265" i="3"/>
  <c r="H257" i="3"/>
  <c r="E257" i="3"/>
  <c r="C257" i="3"/>
  <c r="H249" i="3"/>
  <c r="E249" i="3"/>
  <c r="C249" i="3"/>
  <c r="H241" i="3"/>
  <c r="E241" i="3"/>
  <c r="C241" i="3"/>
  <c r="H232" i="3"/>
  <c r="E232" i="3"/>
  <c r="C232" i="3"/>
  <c r="H224" i="3"/>
  <c r="E224" i="3"/>
  <c r="C224" i="3"/>
  <c r="H216" i="3"/>
  <c r="E216" i="3"/>
  <c r="C216" i="3"/>
  <c r="H207" i="3"/>
  <c r="E207" i="3"/>
  <c r="C207" i="3"/>
  <c r="H198" i="3"/>
  <c r="E198" i="3"/>
  <c r="C198" i="3"/>
  <c r="H189" i="3"/>
  <c r="E189" i="3"/>
  <c r="C189" i="3"/>
  <c r="H180" i="3"/>
  <c r="E180" i="3"/>
  <c r="C180" i="3"/>
  <c r="H171" i="3"/>
  <c r="E171" i="3"/>
  <c r="C171" i="3"/>
  <c r="H162" i="3"/>
  <c r="E162" i="3"/>
  <c r="C162" i="3"/>
  <c r="H147" i="3"/>
  <c r="E147" i="3"/>
  <c r="C147" i="3"/>
  <c r="H138" i="3"/>
  <c r="E138" i="3"/>
  <c r="C138" i="3"/>
  <c r="H129" i="3"/>
  <c r="E129" i="3"/>
  <c r="C129" i="3"/>
  <c r="H120" i="3"/>
  <c r="E120" i="3"/>
  <c r="C120" i="3"/>
  <c r="H111" i="3"/>
  <c r="E111" i="3"/>
  <c r="C111" i="3"/>
  <c r="H101" i="3"/>
  <c r="E101" i="3"/>
  <c r="C101" i="3"/>
  <c r="H92" i="3"/>
  <c r="E92" i="3"/>
  <c r="C92" i="3"/>
  <c r="H83" i="3"/>
  <c r="E83" i="3"/>
  <c r="C83" i="3"/>
  <c r="H74" i="3"/>
  <c r="E74" i="3"/>
  <c r="C74" i="3"/>
  <c r="H65" i="3"/>
  <c r="E65" i="3"/>
  <c r="C65" i="3"/>
  <c r="H45" i="3"/>
  <c r="E45" i="3"/>
  <c r="C45" i="3"/>
  <c r="H37" i="3"/>
  <c r="E37" i="3"/>
  <c r="C37" i="3"/>
  <c r="H29" i="3"/>
  <c r="E29" i="3"/>
  <c r="C29" i="3"/>
  <c r="H20" i="3"/>
  <c r="E20" i="3"/>
  <c r="C20" i="3"/>
  <c r="H12" i="3"/>
  <c r="H526" i="3" s="1"/>
  <c r="H533" i="3" s="1"/>
  <c r="E12" i="3"/>
  <c r="E526" i="3" s="1"/>
  <c r="E533" i="3" s="1"/>
  <c r="C12" i="3"/>
  <c r="C526" i="3" s="1"/>
  <c r="E115" i="2"/>
  <c r="G114" i="2"/>
  <c r="G115" i="2" s="1"/>
  <c r="E101" i="2"/>
  <c r="E102" i="2" s="1"/>
  <c r="E103" i="2" s="1"/>
  <c r="E104" i="2" s="1"/>
  <c r="C101" i="2"/>
  <c r="C102" i="2" s="1"/>
  <c r="G101" i="2"/>
  <c r="C92" i="2"/>
  <c r="E92" i="2"/>
  <c r="C533" i="3" l="1"/>
  <c r="E118" i="2"/>
  <c r="E105" i="2"/>
  <c r="C103" i="2"/>
  <c r="C104" i="2" s="1"/>
  <c r="G116" i="2"/>
  <c r="G117" i="2" s="1"/>
  <c r="G102" i="2"/>
  <c r="G103" i="2" s="1"/>
  <c r="G104" i="2" s="1"/>
  <c r="G118" i="2" l="1"/>
  <c r="C105" i="2"/>
  <c r="G105" i="2"/>
  <c r="G92" i="2" l="1"/>
</calcChain>
</file>

<file path=xl/sharedStrings.xml><?xml version="1.0" encoding="utf-8"?>
<sst xmlns="http://schemas.openxmlformats.org/spreadsheetml/2006/main" count="2486" uniqueCount="275">
  <si>
    <t>Pricing Form Instructions</t>
  </si>
  <si>
    <t>Pricing Form Layout</t>
  </si>
  <si>
    <t>The Pricing form consists of four tables in separate tabs of this spreadsheet:</t>
  </si>
  <si>
    <t>1. Proposal Pricing</t>
  </si>
  <si>
    <t>2. Options Pricing</t>
  </si>
  <si>
    <t>3. Per Unit Pricing</t>
  </si>
  <si>
    <t>4. Labor Rates</t>
  </si>
  <si>
    <t>All tables must be submitted with the proposal as a hardcopy printout and Excel spreadsheet.</t>
  </si>
  <si>
    <t>Changes to the pricing form are strongly discouraged and may result in a lower pricing evaluation.  Add additional items as "Other" items or use the Options table.</t>
  </si>
  <si>
    <t>The Pricing Form emphasizes the user experience by placing end user radios and the console system ahead of the backhaul, radio infrastructure, and professional services.</t>
  </si>
  <si>
    <t>For convenience, the pricing items are color coded, consistent with the Statement of P25 User Needs, as follows:</t>
  </si>
  <si>
    <r>
      <rPr>
        <b/>
        <sz val="12"/>
        <color theme="9" tint="0.39994506668294322"/>
        <rFont val="Calibri"/>
        <family val="2"/>
        <scheme val="minor"/>
      </rPr>
      <t>User Radio</t>
    </r>
    <r>
      <rPr>
        <b/>
        <sz val="12"/>
        <color rgb="FFCC99FF"/>
        <rFont val="Calibri"/>
        <family val="2"/>
        <scheme val="minor"/>
      </rPr>
      <t xml:space="preserve"> </t>
    </r>
    <r>
      <rPr>
        <sz val="12"/>
        <rFont val="Calibri"/>
        <family val="2"/>
        <scheme val="minor"/>
      </rPr>
      <t>prices</t>
    </r>
    <r>
      <rPr>
        <sz val="12"/>
        <color theme="1"/>
        <rFont val="Calibri"/>
        <family val="2"/>
        <scheme val="minor"/>
      </rPr>
      <t xml:space="preserve"> are grouped and highlighted in </t>
    </r>
    <r>
      <rPr>
        <b/>
        <sz val="12"/>
        <color theme="9" tint="0.39994506668294322"/>
        <rFont val="Calibri"/>
        <family val="2"/>
        <scheme val="minor"/>
      </rPr>
      <t>green</t>
    </r>
    <r>
      <rPr>
        <sz val="12"/>
        <color theme="1"/>
        <rFont val="Calibri"/>
        <family val="2"/>
        <scheme val="minor"/>
      </rPr>
      <t xml:space="preserve"> and white alternating items </t>
    </r>
  </si>
  <si>
    <r>
      <rPr>
        <b/>
        <sz val="12"/>
        <color rgb="FFFF6161"/>
        <rFont val="Calibri"/>
        <family val="2"/>
        <scheme val="minor"/>
      </rPr>
      <t>Console System</t>
    </r>
    <r>
      <rPr>
        <sz val="12"/>
        <color theme="1"/>
        <rFont val="Calibri"/>
        <family val="2"/>
        <scheme val="minor"/>
      </rPr>
      <t xml:space="preserve"> prices are grouped and highlighted in </t>
    </r>
    <r>
      <rPr>
        <sz val="12"/>
        <color rgb="FFFF6161"/>
        <rFont val="Calibri"/>
        <family val="2"/>
        <scheme val="minor"/>
      </rPr>
      <t xml:space="preserve">red </t>
    </r>
    <r>
      <rPr>
        <sz val="12"/>
        <color theme="1"/>
        <rFont val="Calibri"/>
        <family val="2"/>
        <scheme val="minor"/>
      </rPr>
      <t>and white alternating items</t>
    </r>
  </si>
  <si>
    <r>
      <rPr>
        <b/>
        <sz val="12"/>
        <color theme="5" tint="0.39997558519241921"/>
        <rFont val="Calibri"/>
        <family val="2"/>
        <scheme val="minor"/>
      </rPr>
      <t>Backhaul (MPLS)</t>
    </r>
    <r>
      <rPr>
        <sz val="12"/>
        <color theme="1"/>
        <rFont val="Calibri"/>
        <family val="2"/>
        <scheme val="minor"/>
      </rPr>
      <t xml:space="preserve"> prices are grouped and highlighted in </t>
    </r>
    <r>
      <rPr>
        <b/>
        <sz val="12"/>
        <color theme="5" tint="0.39997558519241921"/>
        <rFont val="Calibri"/>
        <family val="2"/>
        <scheme val="minor"/>
      </rPr>
      <t>brown</t>
    </r>
    <r>
      <rPr>
        <sz val="12"/>
        <color theme="1"/>
        <rFont val="Calibri"/>
        <family val="2"/>
        <scheme val="minor"/>
      </rPr>
      <t xml:space="preserve"> and white alternating items</t>
    </r>
  </si>
  <si>
    <r>
      <rPr>
        <b/>
        <sz val="12"/>
        <color theme="8" tint="0.39994506668294322"/>
        <rFont val="Calibri"/>
        <family val="2"/>
        <scheme val="minor"/>
      </rPr>
      <t>Radio Infrastructure</t>
    </r>
    <r>
      <rPr>
        <sz val="12"/>
        <color theme="1"/>
        <rFont val="Calibri"/>
        <family val="2"/>
        <scheme val="minor"/>
      </rPr>
      <t xml:space="preserve"> prices are grouped and highlighted in </t>
    </r>
    <r>
      <rPr>
        <sz val="12"/>
        <color theme="8" tint="0.39994506668294322"/>
        <rFont val="Calibri"/>
        <family val="2"/>
        <scheme val="minor"/>
      </rPr>
      <t>blue</t>
    </r>
    <r>
      <rPr>
        <sz val="12"/>
        <color theme="1"/>
        <rFont val="Calibri"/>
        <family val="2"/>
        <scheme val="minor"/>
      </rPr>
      <t xml:space="preserve"> and white alternating items</t>
    </r>
  </si>
  <si>
    <t>Professional Services prices are grouped and highlighted in yellow and white alternating items</t>
  </si>
  <si>
    <t>Annualized Costs</t>
  </si>
  <si>
    <t>Pricing is based on annualized costs for equipment (and licensing), services, and recurring costs such as software maintenance charges, subscription fees, or support expenditures.</t>
  </si>
  <si>
    <t>Bundled pricing for equipment and services is discouraged and may result in a lower pricing evaluation.</t>
  </si>
  <si>
    <t>See examples for pricing scenarios</t>
  </si>
  <si>
    <t>Equipment and Licensing:</t>
  </si>
  <si>
    <t>Include all equipment costs in the equipment Year 1 subtotal</t>
  </si>
  <si>
    <t>Exclude all services and recurring costs</t>
  </si>
  <si>
    <t>Add additional items as needed in space provided for "Other items"</t>
  </si>
  <si>
    <t>Sum all items into the Year 1 subtotal</t>
  </si>
  <si>
    <t xml:space="preserve">Provide the contract pricing for the same items if purchased years 2 through 5 </t>
  </si>
  <si>
    <r>
      <t xml:space="preserve">Include the </t>
    </r>
    <r>
      <rPr>
        <u/>
        <sz val="12"/>
        <color theme="1"/>
        <rFont val="Calibri"/>
        <family val="2"/>
        <scheme val="minor"/>
      </rPr>
      <t>highest</t>
    </r>
    <r>
      <rPr>
        <sz val="12"/>
        <color theme="1"/>
        <rFont val="Calibri"/>
        <family val="2"/>
        <scheme val="minor"/>
      </rPr>
      <t xml:space="preserve"> of Years 1 through 5 in Proposal Pricing. See examples 1-3</t>
    </r>
  </si>
  <si>
    <t>Services:</t>
  </si>
  <si>
    <t xml:space="preserve">Include only the pricing of services in the services Year 1 subtotal. </t>
  </si>
  <si>
    <t>Exclude all equipment and recurring costs</t>
  </si>
  <si>
    <t>Provide the contract pricing for the same services if purchased in years 2 through 5</t>
  </si>
  <si>
    <t>Recurring Costs:</t>
  </si>
  <si>
    <t xml:space="preserve">Include all recurring expenditures. </t>
  </si>
  <si>
    <t>Exclude all equipment and services costs</t>
  </si>
  <si>
    <t>Provide the contract pricing for the same items in years 2 through 5</t>
  </si>
  <si>
    <r>
      <t xml:space="preserve">Include the </t>
    </r>
    <r>
      <rPr>
        <u/>
        <sz val="12"/>
        <color theme="1"/>
        <rFont val="Calibri"/>
        <family val="2"/>
        <scheme val="minor"/>
      </rPr>
      <t>sum</t>
    </r>
    <r>
      <rPr>
        <sz val="12"/>
        <color theme="1"/>
        <rFont val="Calibri"/>
        <family val="2"/>
        <scheme val="minor"/>
      </rPr>
      <t xml:space="preserve"> of Years 1 through 5 in Proposal Pricing. See examples 1-3</t>
    </r>
  </si>
  <si>
    <r>
      <rPr>
        <u/>
        <sz val="12"/>
        <color theme="1"/>
        <rFont val="Calibri"/>
        <family val="2"/>
        <scheme val="minor"/>
      </rPr>
      <t>Proposal Subtotals, Credits, Discount, and Totals</t>
    </r>
    <r>
      <rPr>
        <sz val="12"/>
        <color theme="1"/>
        <rFont val="Calibri"/>
        <family val="2"/>
        <scheme val="minor"/>
      </rPr>
      <t xml:space="preserve"> (Proposal Pricing table only)</t>
    </r>
  </si>
  <si>
    <t>Subtotal End User Radios - Annualized Costs</t>
  </si>
  <si>
    <t xml:space="preserve">Include annualized costs for all items in the End User Radios section of the Proposal Pricing table </t>
  </si>
  <si>
    <t>Include the highest of annualized costs for equipment and services for each End User Radio item</t>
  </si>
  <si>
    <t>Include the sum of annualized costs for recurring for each End User Radio item</t>
  </si>
  <si>
    <t>Excel formulas are included, but should be reviewed.  Proposer, not Kitsap 911, is responsible for correct calculation of prices.</t>
  </si>
  <si>
    <t xml:space="preserve">Subtotal Upgrade Radio Dispatch Console System - Annualized Costs </t>
  </si>
  <si>
    <t xml:space="preserve">Include annualized costs for all items in the Upgrade Radio Dispatch Console System section of the Proposal Pricing table </t>
  </si>
  <si>
    <t>Include the highest of annualized costs for equipment and services for each Upgrade Radio Dispatch Console System item</t>
  </si>
  <si>
    <t>Include the sum of annualized costs for recurring for each Upgrade Radio Dispatch Console System item</t>
  </si>
  <si>
    <t>Subtotal Backhaul - Annualized Costs</t>
  </si>
  <si>
    <t xml:space="preserve">Include annualized costs for all items in the Backhaul section of the Proposal Pricing table </t>
  </si>
  <si>
    <t>Include the highest of annualized costs for equipment and services for each Backhaul item</t>
  </si>
  <si>
    <t>Include the sum of annualized costs for recurring for each Backhaul item</t>
  </si>
  <si>
    <t>Subtotal Radio Infrastructure - Annualized Costs</t>
  </si>
  <si>
    <t xml:space="preserve">Include annualized costs for all items in the Radio Infrastructure section of the Proposal Pricing table </t>
  </si>
  <si>
    <t>Include the highest of annualized costs for equipment and services for each Radio Infrastructure item</t>
  </si>
  <si>
    <t>Include the sum of annualized costs for recurring for each Radio Infrastructure item</t>
  </si>
  <si>
    <t>Subtotal Professional Services - Annualized Costs</t>
  </si>
  <si>
    <t xml:space="preserve">Include annualized costs for all items in the Professional Services section of the Proposal Pricing table </t>
  </si>
  <si>
    <t>Include the highest of annualized costs for equipment and services for each Professional Services item</t>
  </si>
  <si>
    <t>Include the sum of annualized costs for recurring for each Professional Services item</t>
  </si>
  <si>
    <t>Example 1: Fixed Prices through Contract Duration (no price increases)</t>
  </si>
  <si>
    <t>Description</t>
  </si>
  <si>
    <t xml:space="preserve">Equipment and Licenses </t>
  </si>
  <si>
    <t>Price ($ US)</t>
  </si>
  <si>
    <t>Services Description</t>
  </si>
  <si>
    <t xml:space="preserve">Recurring Costs </t>
  </si>
  <si>
    <t>Hypothetical Item such as Mobile Radios</t>
  </si>
  <si>
    <t>Eqmt $</t>
  </si>
  <si>
    <t>Automated 100% Inspection Test</t>
  </si>
  <si>
    <t>Recurring $</t>
  </si>
  <si>
    <t>Licenses $</t>
  </si>
  <si>
    <t>Add Radio to System, add to system for radio management, initial programming</t>
  </si>
  <si>
    <t>Installation</t>
  </si>
  <si>
    <t>Year 1 Subtotal</t>
  </si>
  <si>
    <t>Year 2 Price</t>
  </si>
  <si>
    <t>Year 2 Subtotal</t>
  </si>
  <si>
    <t>Year 3 Price</t>
  </si>
  <si>
    <t>Year 3 Subtotal</t>
  </si>
  <si>
    <t>Year 4 Price</t>
  </si>
  <si>
    <t>Year 4 Subtotal</t>
  </si>
  <si>
    <t>Year 5 Price</t>
  </si>
  <si>
    <t>Year 5 Subtotal</t>
  </si>
  <si>
    <t>Subtotal</t>
  </si>
  <si>
    <t>Subtotal Calculated as:</t>
  </si>
  <si>
    <t>Highest</t>
  </si>
  <si>
    <t>Sum</t>
  </si>
  <si>
    <t>Example 2: 3% Annual Increases in Prices through 5 Year Contract Duration</t>
  </si>
  <si>
    <t>Example 3: 8% Price Increases for Equipment and Services in Year 3, 5% Annual Increases in Recurring Expenditures</t>
  </si>
  <si>
    <t>Proposal Pricing Form</t>
  </si>
  <si>
    <t>Notes</t>
  </si>
  <si>
    <t>End User Radios</t>
  </si>
  <si>
    <t>Fire Portable Radios</t>
  </si>
  <si>
    <r>
      <t>559</t>
    </r>
    <r>
      <rPr>
        <sz val="11"/>
        <color theme="1"/>
        <rFont val="Calibri"/>
        <family val="2"/>
        <scheme val="minor"/>
      </rPr>
      <t xml:space="preserve"> </t>
    </r>
    <r>
      <rPr>
        <b/>
        <sz val="11"/>
        <color theme="1"/>
        <rFont val="Calibri"/>
        <family val="2"/>
        <scheme val="minor"/>
      </rPr>
      <t>Standard Fire</t>
    </r>
    <r>
      <rPr>
        <sz val="11"/>
        <color theme="1"/>
        <rFont val="Calibri"/>
        <family val="2"/>
        <scheme val="minor"/>
      </rPr>
      <t xml:space="preserve"> Portable Radios. 
Hardware: NPFA 1802 Certified with remote speaker mics with channel selector, partial keypad,2 high-capacity batteries, tri-band antenna, belt clip. 
Air interfaces: P25 700/800 MHz Phase II, Conventional VHF, Conventional 700/800 MHz, Broadband for extended coverage and Over the Air Programming, Wi-Fi; and GPS.
Display Caller Alias; Warranty</t>
    </r>
  </si>
  <si>
    <r>
      <t>2</t>
    </r>
    <r>
      <rPr>
        <sz val="11"/>
        <color theme="1"/>
        <rFont val="Calibri"/>
        <family val="2"/>
        <scheme val="minor"/>
      </rPr>
      <t xml:space="preserve"> </t>
    </r>
    <r>
      <rPr>
        <b/>
        <sz val="11"/>
        <color theme="1"/>
        <rFont val="Calibri"/>
        <family val="2"/>
        <scheme val="minor"/>
      </rPr>
      <t>Test</t>
    </r>
    <r>
      <rPr>
        <sz val="11"/>
        <color theme="1"/>
        <rFont val="Calibri"/>
        <family val="2"/>
        <scheme val="minor"/>
      </rPr>
      <t xml:space="preserve"> </t>
    </r>
    <r>
      <rPr>
        <b/>
        <sz val="11"/>
        <color theme="1"/>
        <rFont val="Calibri"/>
        <family val="2"/>
        <scheme val="minor"/>
      </rPr>
      <t>Fire Portable</t>
    </r>
    <r>
      <rPr>
        <sz val="11"/>
        <color theme="1"/>
        <rFont val="Calibri"/>
        <family val="2"/>
        <scheme val="minor"/>
      </rPr>
      <t xml:space="preserve"> Radios. 
Hardware: NPFA 1802 Certified with remote speaker mics with channel selector, partial keypad,2 high-capacity batteries, tri-band antenna, belt clip. 
Air interfaces: P25 700/800 MHz Phase II, Conventional VHF, Conventional 700/800 MHz, Broadband for extended coverage and Over the Air Programming, Wi-Fi; and GPS. 
Display Caller Alias; Warranty 
</t>
    </r>
    <r>
      <rPr>
        <b/>
        <sz val="11"/>
        <color theme="1"/>
        <rFont val="Calibri"/>
        <family val="2"/>
        <scheme val="minor"/>
      </rPr>
      <t>Add UHF Conventional, full keypad, and Front Panel Programming</t>
    </r>
  </si>
  <si>
    <t xml:space="preserve"> </t>
  </si>
  <si>
    <t>Law Portable Radios</t>
  </si>
  <si>
    <r>
      <t xml:space="preserve">287 Standard Law Portable Radios. 
</t>
    </r>
    <r>
      <rPr>
        <sz val="11"/>
        <color theme="1"/>
        <rFont val="Calibri"/>
        <family val="2"/>
        <scheme val="minor"/>
      </rPr>
      <t>Hardware: Partial keypad, 2 high-capacity batteries, tri-band antenna, belt clip. Wireless remote speaker microphone with 2 batteries and charger, wired remote speaker mic with 3.5 mm jack. 
Air interfaces: P25 700/800 MHz Phase II, Conventional VHF, Conventional 700/800 MHz, Broadband for extended coverage and Over the Air Programming, Wi-Fi; and GPS. 
Encryption with Over the Air Rekeying (OTAR), Display Caller Alias; Warranty</t>
    </r>
    <r>
      <rPr>
        <b/>
        <sz val="11"/>
        <color theme="1"/>
        <rFont val="Calibri"/>
        <family val="2"/>
        <scheme val="minor"/>
      </rPr>
      <t xml:space="preserve">
</t>
    </r>
  </si>
  <si>
    <r>
      <rPr>
        <b/>
        <sz val="11"/>
        <color theme="1"/>
        <rFont val="Calibri"/>
        <family val="2"/>
        <scheme val="minor"/>
      </rPr>
      <t>202 UHF Law Portable</t>
    </r>
    <r>
      <rPr>
        <sz val="11"/>
        <color theme="1"/>
        <rFont val="Calibri"/>
        <family val="2"/>
        <scheme val="minor"/>
      </rPr>
      <t xml:space="preserve"> Radios.
Hardware: Partial keypad, 2 high-capacity batteries, tri-band antenna, belt clip. Wireless remote speaker microphone with 2 batteries and charger, wired remote speaker mic with 3.5 mm jack. 
Air interfaces: P25 700/800 MHz Phase II, Conventional VHF, Conventional 700/800 MHz, Broadband for extended coverage and Over the Air Programming, Wi-Fi; and GPS. Encryption with Over the Air Rekeying (OTAR), Display Caller Alias; Warranty 
</t>
    </r>
    <r>
      <rPr>
        <b/>
        <sz val="11"/>
        <color theme="1"/>
        <rFont val="Calibri"/>
        <family val="2"/>
        <scheme val="minor"/>
      </rPr>
      <t>Add UHF Conventional</t>
    </r>
  </si>
  <si>
    <r>
      <t xml:space="preserve">2 Test Law Portable </t>
    </r>
    <r>
      <rPr>
        <sz val="11"/>
        <color theme="1"/>
        <rFont val="Calibri"/>
        <family val="2"/>
        <scheme val="minor"/>
      </rPr>
      <t>Radios.</t>
    </r>
    <r>
      <rPr>
        <b/>
        <sz val="11"/>
        <color theme="1"/>
        <rFont val="Calibri"/>
        <family val="2"/>
        <scheme val="minor"/>
      </rPr>
      <t xml:space="preserve"> 
</t>
    </r>
    <r>
      <rPr>
        <sz val="11"/>
        <color theme="1"/>
        <rFont val="Calibri"/>
        <family val="2"/>
        <scheme val="minor"/>
      </rPr>
      <t xml:space="preserve">Hardware: Partial keypad, 2 high-capacity batteries, tri-band antenna, belt clip.
Wireless remote speaker microphone with 2 batteries and charger, wired remote speaker mic with 3.5 mm jack. 
Air interfaces: P25 700/800 MHz Phase II, Conventional VHF, Conventional 700/800 MHz, Broadband for extended coverage and Over the Air Programming, Wi-Fi; and GPS. 
Encryption with Over the Air Rekeying (OTAR), Display Caller Alias; Warranty 
</t>
    </r>
    <r>
      <rPr>
        <b/>
        <sz val="11"/>
        <color theme="1"/>
        <rFont val="Calibri"/>
        <family val="2"/>
        <scheme val="minor"/>
      </rPr>
      <t>Add UHF Conventional, full keypad, and Front Panel Programming</t>
    </r>
  </si>
  <si>
    <t>Chargers for Fire Portable Radios</t>
  </si>
  <si>
    <r>
      <t>125</t>
    </r>
    <r>
      <rPr>
        <sz val="11"/>
        <color theme="1"/>
        <rFont val="Calibri"/>
        <family val="2"/>
        <scheme val="minor"/>
      </rPr>
      <t xml:space="preserve"> Single unit AC chargers</t>
    </r>
  </si>
  <si>
    <t xml:space="preserve">Equipment  </t>
  </si>
  <si>
    <r>
      <t>27</t>
    </r>
    <r>
      <rPr>
        <sz val="11"/>
        <color theme="1"/>
        <rFont val="Calibri"/>
        <family val="2"/>
        <scheme val="minor"/>
      </rPr>
      <t xml:space="preserve"> Bank chargers (6 unit)</t>
    </r>
  </si>
  <si>
    <r>
      <t>122</t>
    </r>
    <r>
      <rPr>
        <sz val="11"/>
        <color theme="1"/>
        <rFont val="Calibri"/>
        <family val="2"/>
        <scheme val="minor"/>
      </rPr>
      <t xml:space="preserve"> Vehicle mounted chargers</t>
    </r>
  </si>
  <si>
    <t>Chargers for Law Portable Radios</t>
  </si>
  <si>
    <r>
      <t>471</t>
    </r>
    <r>
      <rPr>
        <sz val="11"/>
        <color theme="1"/>
        <rFont val="Calibri"/>
        <family val="2"/>
        <scheme val="minor"/>
      </rPr>
      <t xml:space="preserve"> Single unit AC chargers</t>
    </r>
  </si>
  <si>
    <r>
      <t>12</t>
    </r>
    <r>
      <rPr>
        <sz val="11"/>
        <color theme="1"/>
        <rFont val="Calibri"/>
        <family val="2"/>
        <scheme val="minor"/>
      </rPr>
      <t xml:space="preserve"> Bank chargers (6 unit)</t>
    </r>
  </si>
  <si>
    <r>
      <t>32</t>
    </r>
    <r>
      <rPr>
        <sz val="11"/>
        <color theme="1"/>
        <rFont val="Calibri"/>
        <family val="2"/>
        <scheme val="minor"/>
      </rPr>
      <t xml:space="preserve"> Vehicle mounted chargers</t>
    </r>
  </si>
  <si>
    <t xml:space="preserve">Portable Chargers </t>
  </si>
  <si>
    <t>Mobile Radios</t>
  </si>
  <si>
    <t>Fire Mobile Radios</t>
  </si>
  <si>
    <r>
      <t xml:space="preserve">192 Fire Standard Mobile </t>
    </r>
    <r>
      <rPr>
        <sz val="11"/>
        <color theme="1"/>
        <rFont val="Calibri"/>
        <family val="2"/>
        <scheme val="minor"/>
      </rPr>
      <t>Radios.  
Hardware: Remote Mount, Partial Keypad Control Head, Palm Microphone, External Speaker, Control Cable, Pulse Larsen Triband Antenna (Model NMO150/450/758), Pulse Larsen NMO mount (Model NMOHF) and cable, and Antenna for Broadband, Wi-Fi, and GPS. 
Air interfaces: P25 700/800 MHz Phase II, Conventional VHF, Conventional 700/800 MHz, Broadband for extended coverage and Over the Air Programming, Wi-Fi; and GPS. 
Display Caller Alias; Warranty</t>
    </r>
  </si>
  <si>
    <r>
      <t>50 Medic Fire Mobile</t>
    </r>
    <r>
      <rPr>
        <sz val="11"/>
        <color theme="1"/>
        <rFont val="Calibri"/>
        <family val="2"/>
        <scheme val="minor"/>
      </rPr>
      <t xml:space="preserve"> Radios.  
Hardware: Remote Mount, Partial Keypad Control Head, Palm Microphone, External Speaker, Control Cable, Pulse Larsen Triband Antenna (Model NMO150/450/758), Pulse Larsen NMO mount (Model NMOHF) and cable, Antenna for Broadband, and Wi-Fi. 
Air interfaces: P25 700/800 MHz Phase II, Conventional VHF, Conventional 700/800 MHz, Broadband for extended coverage and Over the Air Programming, Wi-Fi; and GPS. 
Display Caller Alias; Warranty 
</t>
    </r>
    <r>
      <rPr>
        <b/>
        <sz val="11"/>
        <color theme="1"/>
        <rFont val="Calibri"/>
        <family val="2"/>
        <scheme val="minor"/>
      </rPr>
      <t>Add UHF Conventional</t>
    </r>
  </si>
  <si>
    <r>
      <t>8 Dual Head Fire Mobile</t>
    </r>
    <r>
      <rPr>
        <sz val="11"/>
        <color theme="1"/>
        <rFont val="Calibri"/>
        <family val="2"/>
        <scheme val="minor"/>
      </rPr>
      <t xml:space="preserve"> Radios. 
Hardware: Dual Head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Display Caller Alias; Warranty 
</t>
    </r>
    <r>
      <rPr>
        <b/>
        <sz val="11"/>
        <color theme="1"/>
        <rFont val="Calibri"/>
        <family val="2"/>
        <scheme val="minor"/>
      </rPr>
      <t>Add Second Control Head, Palm Mic, External Speaker, and Control Cable</t>
    </r>
  </si>
  <si>
    <r>
      <t>10 Dual Head Medic Fire Mobile</t>
    </r>
    <r>
      <rPr>
        <sz val="11"/>
        <color theme="1"/>
        <rFont val="Calibri"/>
        <family val="2"/>
        <scheme val="minor"/>
      </rPr>
      <t xml:space="preserve"> Radios. 
Hardware: Dual Head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Display Caller Alias; Warranty 
</t>
    </r>
    <r>
      <rPr>
        <b/>
        <sz val="11"/>
        <color theme="1"/>
        <rFont val="Calibri"/>
        <family val="2"/>
        <scheme val="minor"/>
      </rPr>
      <t>Add UHF Conventional, Second Control Head, Palm Mic, External Speaker, and Control Cable</t>
    </r>
  </si>
  <si>
    <r>
      <t>8 Dash Mount Fire Mobile</t>
    </r>
    <r>
      <rPr>
        <sz val="11"/>
        <color theme="1"/>
        <rFont val="Calibri"/>
        <family val="2"/>
        <scheme val="minor"/>
      </rPr>
      <t xml:space="preserve"> Radios. Hardware: Dash Mount, Palm Microphone, External Speaker,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Display Caller Alias; Warranty</t>
    </r>
  </si>
  <si>
    <t>Law Mobile Radios</t>
  </si>
  <si>
    <r>
      <t>188 Standard Law Mobile</t>
    </r>
    <r>
      <rPr>
        <sz val="11"/>
        <color theme="1"/>
        <rFont val="Calibri"/>
        <family val="2"/>
        <scheme val="minor"/>
      </rPr>
      <t xml:space="preserve"> Radios. 
Hardware: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t>
    </r>
  </si>
  <si>
    <r>
      <t>148 UHF Law Mobile</t>
    </r>
    <r>
      <rPr>
        <sz val="11"/>
        <color theme="1"/>
        <rFont val="Calibri"/>
        <family val="2"/>
        <scheme val="minor"/>
      </rPr>
      <t xml:space="preserve"> Radios. 
Hardware: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 
</t>
    </r>
    <r>
      <rPr>
        <b/>
        <sz val="11"/>
        <color theme="1"/>
        <rFont val="Calibri"/>
        <family val="2"/>
        <scheme val="minor"/>
      </rPr>
      <t>Add UHF Conventional</t>
    </r>
  </si>
  <si>
    <r>
      <t xml:space="preserve">27 Dual Head UHF Law Mobile </t>
    </r>
    <r>
      <rPr>
        <sz val="11"/>
        <color theme="1"/>
        <rFont val="Calibri"/>
        <family val="2"/>
        <scheme val="minor"/>
      </rPr>
      <t xml:space="preserve">Radios. 
Hardware: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 
</t>
    </r>
    <r>
      <rPr>
        <b/>
        <sz val="11"/>
        <color theme="1"/>
        <rFont val="Calibri"/>
        <family val="2"/>
        <scheme val="minor"/>
      </rPr>
      <t>Add UHF Conventional, Second Control Head, Palm Mic, External Speaker, and Control Cable</t>
    </r>
  </si>
  <si>
    <r>
      <t xml:space="preserve">5 Motorcycle Mobile </t>
    </r>
    <r>
      <rPr>
        <sz val="11"/>
        <color theme="1"/>
        <rFont val="Calibri"/>
        <family val="2"/>
        <scheme val="minor"/>
      </rPr>
      <t xml:space="preserve">Radios. 
Hardware: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 
</t>
    </r>
    <r>
      <rPr>
        <b/>
        <sz val="11"/>
        <color theme="1"/>
        <rFont val="Calibri"/>
        <family val="2"/>
        <scheme val="minor"/>
      </rPr>
      <t>Add Motorcycle Options</t>
    </r>
  </si>
  <si>
    <r>
      <t xml:space="preserve">8 Dash Mount Law Mobile </t>
    </r>
    <r>
      <rPr>
        <sz val="11"/>
        <color theme="1"/>
        <rFont val="Calibri"/>
        <family val="2"/>
        <scheme val="minor"/>
      </rPr>
      <t>Radios. 
Hardware: Dash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t>
    </r>
  </si>
  <si>
    <t>Misc. Installation Hardware</t>
  </si>
  <si>
    <r>
      <rPr>
        <sz val="11"/>
        <color theme="1"/>
        <rFont val="Calibri"/>
        <family val="2"/>
        <scheme val="minor"/>
      </rPr>
      <t xml:space="preserve">25 Covert Antennas, Panorama Part Numbers:
·     GPSB, Multi-Band GPS, 2G/3G/4G/WLAN Ant.
·     ASFC-155-U2-B1, Flexi 155MHz/U2/780MHz compressed tri-band
·     C29SP-5SJ-CELL, CS29 Cable 5m SMA PLG to SMA Jack
·     C23FP-5SP-GNSS, FME(m)-SMA(m) CS23 -GNSS Labels
·     RF Coax Cable (Choice from the following alphabetical list):
o  Harris XL-200M (C23F-5T) TNC
o  Kenwood (C23F-5PLP) PL259
o  Motorola APX8500 (C29F-5QMAP) QMA
o  Tait TM9400 (C23F-5M) Mini U
</t>
    </r>
    <r>
      <rPr>
        <b/>
        <sz val="11"/>
        <color theme="1"/>
        <rFont val="Calibri"/>
        <family val="2"/>
        <scheme val="minor"/>
      </rPr>
      <t xml:space="preserve">
</t>
    </r>
  </si>
  <si>
    <t xml:space="preserve">Eqmt </t>
  </si>
  <si>
    <r>
      <t>25</t>
    </r>
    <r>
      <rPr>
        <sz val="11"/>
        <color theme="1"/>
        <rFont val="Calibri"/>
        <family val="2"/>
        <scheme val="minor"/>
      </rPr>
      <t xml:space="preserve"> NMO Mounts for Mid Thickness Roofs (Pulse Larsen Model NMOHFMID</t>
    </r>
    <r>
      <rPr>
        <sz val="12"/>
        <color theme="1"/>
        <rFont val="Calibri"/>
        <family val="2"/>
        <scheme val="minor"/>
      </rPr>
      <t>)</t>
    </r>
  </si>
  <si>
    <r>
      <t>25</t>
    </r>
    <r>
      <rPr>
        <sz val="11"/>
        <color theme="1"/>
        <rFont val="Calibri"/>
        <family val="2"/>
        <scheme val="minor"/>
      </rPr>
      <t xml:space="preserve"> NMO Mounts for Thicker Roofs (Pulse Larsen Model NMOHFTHK)</t>
    </r>
  </si>
  <si>
    <t>Fixed Station Radio Systems</t>
  </si>
  <si>
    <r>
      <t>27 Fixed Fire Station Radio</t>
    </r>
    <r>
      <rPr>
        <sz val="11"/>
        <color theme="1"/>
        <rFont val="Calibri"/>
        <family val="2"/>
        <scheme val="minor"/>
      </rPr>
      <t xml:space="preserve"> System.
 Hardware: Remote Mount, Partial Keypad Control Head, Palm Microphone, External Speaker, Control Cable. 
VHF Base Station Antenna, 700/800 MHz Base Station Antenna, VHF/UHF/700-800 Multiplexer, Antenna for Broadband and Wi-Fi. 12 VDC Power Supply 
Air interfaces: P25 700/800 MHz Phase II, Conventional VHF, Conventional 700/800 MHz, Broadband for extended coverage and Over the Air Programming, Wi-Fi; and GPS. 
Display Caller Alias; Warranty</t>
    </r>
  </si>
  <si>
    <r>
      <t>2 Deskset/Remote Controller Fire Station Radio</t>
    </r>
    <r>
      <rPr>
        <sz val="11"/>
        <color theme="1"/>
        <rFont val="Calibri"/>
        <family val="2"/>
        <scheme val="minor"/>
      </rPr>
      <t xml:space="preserve"> System. 
Hardware: Mobile Radio including Speaker, Partial Keypad Control Head, Palm Microphone, and One Deskset/Remote Controller, 12 VDC Power Supply 
VHF Base Station Antenna, 700/800 MHz Base Station Antenna, VHF/UHF/700-800 Multiplexer, Antenna for Broadband and Wi-Fi. 
Air interfaces: P25 700/800 MHz Phase II, Conventional VHF, Conventional 700/800 MHz, Broadband for extended coverage and Over the Air Programming, Wi-Fi. 
Display Caller Alias; Warranty
</t>
    </r>
    <r>
      <rPr>
        <b/>
        <sz val="11"/>
        <color theme="1"/>
        <rFont val="Calibri"/>
        <family val="2"/>
        <scheme val="minor"/>
      </rPr>
      <t>Add Deskset/Remote Controller</t>
    </r>
  </si>
  <si>
    <r>
      <t>1 Three Deskset/Remote Controller</t>
    </r>
    <r>
      <rPr>
        <sz val="11"/>
        <color theme="1"/>
        <rFont val="Calibri"/>
        <family val="2"/>
        <scheme val="minor"/>
      </rPr>
      <t xml:space="preserve"> </t>
    </r>
    <r>
      <rPr>
        <b/>
        <sz val="11"/>
        <color theme="1"/>
        <rFont val="Calibri"/>
        <family val="2"/>
        <scheme val="minor"/>
      </rPr>
      <t>Fire Station</t>
    </r>
    <r>
      <rPr>
        <sz val="11"/>
        <color theme="1"/>
        <rFont val="Calibri"/>
        <family val="2"/>
        <scheme val="minor"/>
      </rPr>
      <t xml:space="preserve"> Radio System. Hardware: Mobile Radio including Speaker, Partial Keypad Control Head, Palm Microphone, and One Deskset/Remote Controller, 12 VDC Power Supply 
VHF Base Station Antenna, 700/800 MHz Base Station Antenna, VHF/UHF/700-800 Multiplexer, Antenna for Broadband and Wi-Fi. 
Air interfaces: P25 700/800 MHz Phase II, Conventional VHF, Conventional 700/800 MHz, Broadband for extended coverage and Over the Air Programming, Wi-Fi. 
Display Caller Alias; Warranty
</t>
    </r>
    <r>
      <rPr>
        <b/>
        <sz val="11"/>
        <color theme="1"/>
        <rFont val="Calibri"/>
        <family val="2"/>
        <scheme val="minor"/>
      </rPr>
      <t>Add 3 Deskset/Remote Controllers</t>
    </r>
  </si>
  <si>
    <r>
      <t>17 Fixed Law Station Radio</t>
    </r>
    <r>
      <rPr>
        <sz val="11"/>
        <color theme="1"/>
        <rFont val="Calibri"/>
        <family val="2"/>
        <scheme val="minor"/>
      </rPr>
      <t xml:space="preserve"> System. 
Hardware: Mobile Radio for Desktop including Speaker, Partial Keypad Control Head, Palm Microphone, 12 VDC Power Supply 
VHF Base Station Antenna, 700/800 MHz Base Station Antenna, VHF/UHF/700-800 Multiplexer, Antenna for Broadband and Wi-Fi. 
Air interfaces: P25 700/800 MHz Phase II, Conventional VHF, Conventional 700/800 MHz, Broadband for extended coverage and Over the Air Programming, Wi-Fi. 
Encryption with Over the Air Rekeying (OTAR), Display Caller Alias; Warranty</t>
    </r>
  </si>
  <si>
    <r>
      <t>1 Three Deskset/Remote Controller Law Station Radio System</t>
    </r>
    <r>
      <rPr>
        <sz val="11"/>
        <color theme="1"/>
        <rFont val="Calibri"/>
        <family val="2"/>
        <scheme val="minor"/>
      </rPr>
      <t xml:space="preserve">
Hardware: Mobile Radio including Speaker, Partial Keypad Control Head, Palm Microphone, and Three Deskset/Remote Controllers, 12 VDC Power Supply 
VHF Base Station Antenna, 700/800 MHz Base Station Antenna, VHF/UHF/700-800 Multiplexer, Antenna for Broadband and Wi-Fi. 
Air interfaces: P25 700/800 MHz Phase II, Conventional VHF, Conventional 700/800 MHz, Broadband for extended coverage and Over the Air Programming, Wi-Fi. 
Encryption with Over the Air Rekeying (OTAR), Display Caller Alias; Warranty 
</t>
    </r>
    <r>
      <rPr>
        <b/>
        <sz val="11"/>
        <color theme="1"/>
        <rFont val="Calibri"/>
        <family val="2"/>
        <scheme val="minor"/>
      </rPr>
      <t>Add 3 Deskset/Remote Controllers</t>
    </r>
  </si>
  <si>
    <t>Radio Programming and Encryption</t>
  </si>
  <si>
    <t>Radio Programming Software</t>
  </si>
  <si>
    <t>Services $</t>
  </si>
  <si>
    <t>5 Radio Programming Cable Kits/Dongles</t>
  </si>
  <si>
    <t xml:space="preserve">Services </t>
  </si>
  <si>
    <t xml:space="preserve">Recurring </t>
  </si>
  <si>
    <t>Assistance with Fleet Mapping and Radio Configurations (a.k.a. codeplugs or personalities)</t>
  </si>
  <si>
    <t>System for Managing Radios</t>
  </si>
  <si>
    <t xml:space="preserve">Over the Air Programming System via Broadband </t>
  </si>
  <si>
    <t>Miscellaneous User Radio</t>
  </si>
  <si>
    <t>Display Caller Alias Infrastructure</t>
  </si>
  <si>
    <t>Radio Initiated Audio Test Call</t>
  </si>
  <si>
    <t>Assist with End User Radio Training Development (Training Delivery by Kitsap 911 and Agencies)</t>
  </si>
  <si>
    <t>Assist with Configuring Radio Infrastructure, Radio Parameters, and Testing to Enable Third Party (other manufacturers) on the Radio Infrastructure</t>
  </si>
  <si>
    <t>Other End User Radio Items (Provide Description and Costs per Item)</t>
  </si>
  <si>
    <t xml:space="preserve">Radio Dispatch Console System </t>
  </si>
  <si>
    <r>
      <t xml:space="preserve">Upgrade Existing Dispatch Console System or Integrate to Upgraded Dispatch Console System 
Redundant, geodiverse, virtualized console system Support for existing conventional radio interfaces and new P25 trunked radio system with encryption 
Support for existing integrated call taking and radio dispatch positions in the Dispatch Center and remote positions 
Support for existing tone generation for CAD initiated and Manual Fire Station Alerting Support for new geodiverse logging recorders  Support for Existing CAD interface 
Improve Interoperability through the addition of fixed stations for: 
1.Kitsap County Public Works (800 MHz conventional) 
2. Kitsap Transit (800 MHz DMR) 
No Digital Input/Output/ Controls Required 
Management Reporting Upgrades to support P25 trunk system and additional interoperability conventional channels 
</t>
    </r>
    <r>
      <rPr>
        <b/>
        <sz val="11"/>
        <color theme="1"/>
        <rFont val="Calibri"/>
        <family val="2"/>
        <scheme val="minor"/>
      </rPr>
      <t xml:space="preserve">For Replacement Proposals, see Options Section of Pricing Form </t>
    </r>
  </si>
  <si>
    <t>Interface to New Redundant Logging Recorders (New Redundant Logging Recorders Provided by Kitsap 911)</t>
  </si>
  <si>
    <t>Assist with End User Radio Training Development (Training Delivery by Kitsap 911</t>
  </si>
  <si>
    <t>Miscellaneous Radio Dispatch Console System</t>
  </si>
  <si>
    <t>Other Radio Dispatch Console System Items (Provide Description and Costs per Item)</t>
  </si>
  <si>
    <t>Backhaul (MPLS)</t>
  </si>
  <si>
    <t>MPLS Router System to Existing RF Sites with Aviat Microwave 
Nokia routers preferred due to Cultus Bay and Purdy links 
No TDM interfaces required
Anticipated services to include: Epipes, VPLS, VPRN, and IES</t>
  </si>
  <si>
    <t>MPLS Router System to New RF Sites
Aviat Microwave provided by Kitsap
Nokia routers preferred due to Cultus Bay and Purdy links 
No TDM interfaces required
Anticipated services to include: Epipes, VPLS, VPRN, and IES</t>
  </si>
  <si>
    <t>Network Management System for MPLS Router System with Secure Remote Access</t>
  </si>
  <si>
    <t>Factory Staging and Testing</t>
  </si>
  <si>
    <t>Field Installation and Field Acceptance</t>
  </si>
  <si>
    <t>Backhaul System Acceptance</t>
  </si>
  <si>
    <t>Miscellaneous Backhaul</t>
  </si>
  <si>
    <t>Other Backhaul Items (Provide Description and Costs per Item)</t>
  </si>
  <si>
    <t>Radio Infrastructure</t>
  </si>
  <si>
    <t>P25 Phase 2 Trunking System, geodiverse and redundant</t>
  </si>
  <si>
    <t>P25 Phase 2 Trunking Radio Sites
·        Simulcast transmitters
·        Voting receivers
·        700/800MHz</t>
  </si>
  <si>
    <t>Mutual Aid 700 MHz Calling Repeater, 7CALL50 at Gold Mountain Site</t>
  </si>
  <si>
    <t>Mutual Aid 700 MHz Law Enforcement Channel Repeater, 7TAC74 at Gold Mountain Site</t>
  </si>
  <si>
    <t>Mutual Aid 700 MHz Fire/EMS Channel Repeater, 7FIRE64 at Gold Mountain Site</t>
  </si>
  <si>
    <t>P 25 Security</t>
  </si>
  <si>
    <t>1 Key Management Function
·  Non-redundant
·  Support for Proposed Radios
·  Support for Third Party (other manufacturers) Radios</t>
  </si>
  <si>
    <t>2 Key Fill Device Kits
·  Support for Proposed Radios
·  Support for Third Party (other manufacturers) Radios</t>
  </si>
  <si>
    <t>4 Advanced System Keys</t>
  </si>
  <si>
    <t>Network Management</t>
  </si>
  <si>
    <t>Network Management System
·  Fault Management (SNMP and Contact Closure. Contact Closures connected to existing RTUs)
·  Capacity Planning
·  Performance Management
·  Security Management</t>
  </si>
  <si>
    <t>Over the Air System Monitoring</t>
  </si>
  <si>
    <t>Staging, Deployment, and Testing</t>
  </si>
  <si>
    <t>Field Deployment and Field Acceptance</t>
  </si>
  <si>
    <t>Coverage Acceptance Testing</t>
  </si>
  <si>
    <t>Coverage Testing System</t>
  </si>
  <si>
    <t>System Acceptance Testing</t>
  </si>
  <si>
    <t>Training</t>
  </si>
  <si>
    <t>System Management Training (Provide Detailed Recommended Training Classes)</t>
  </si>
  <si>
    <t>Miscellaneous Radio Infrastructure</t>
  </si>
  <si>
    <t>Other Radio Infrastructure Items (Provide Description and Costs per Item)</t>
  </si>
  <si>
    <t>Radio Project Professional Services</t>
  </si>
  <si>
    <t>Project Management</t>
  </si>
  <si>
    <t>Other Professional Services</t>
  </si>
  <si>
    <t>Subtotals</t>
  </si>
  <si>
    <t>Discounts</t>
  </si>
  <si>
    <t>Credits</t>
  </si>
  <si>
    <t>Total Annualized Costs</t>
  </si>
  <si>
    <t>Options</t>
  </si>
  <si>
    <t>Option Description</t>
  </si>
  <si>
    <t>Recurring Costs</t>
  </si>
  <si>
    <t>Remove NFPA 1802 Compliance on Fire Portables</t>
  </si>
  <si>
    <r>
      <t xml:space="preserve">Deduct: </t>
    </r>
    <r>
      <rPr>
        <b/>
        <sz val="11"/>
        <rFont val="Calibri"/>
        <family val="2"/>
        <scheme val="minor"/>
      </rPr>
      <t>559</t>
    </r>
    <r>
      <rPr>
        <sz val="11"/>
        <color theme="1"/>
        <rFont val="Calibri"/>
        <family val="2"/>
        <scheme val="minor"/>
      </rPr>
      <t xml:space="preserve"> Standard Fire Portable Radios.</t>
    </r>
  </si>
  <si>
    <r>
      <t>Deduct:</t>
    </r>
    <r>
      <rPr>
        <b/>
        <sz val="11"/>
        <color theme="1"/>
        <rFont val="Calibri"/>
        <family val="2"/>
        <scheme val="minor"/>
      </rPr>
      <t xml:space="preserve"> 2</t>
    </r>
    <r>
      <rPr>
        <sz val="11"/>
        <color theme="1"/>
        <rFont val="Calibri"/>
        <family val="2"/>
        <scheme val="minor"/>
      </rPr>
      <t xml:space="preserve"> Test Fire Portable Radios.</t>
    </r>
  </si>
  <si>
    <r>
      <t xml:space="preserve">Add: </t>
    </r>
    <r>
      <rPr>
        <b/>
        <sz val="11"/>
        <color theme="1"/>
        <rFont val="Calibri"/>
        <family val="2"/>
        <scheme val="minor"/>
      </rPr>
      <t>559</t>
    </r>
    <r>
      <rPr>
        <sz val="11"/>
        <color theme="1"/>
        <rFont val="Calibri"/>
        <family val="2"/>
        <scheme val="minor"/>
      </rPr>
      <t xml:space="preserve"> Standard Fire Portable Radios. 
Hardware: Fire Rated (no NPFA 1802 Certified requirement) with remote speaker mics with channel selector, partial keypad, 2 high-capacity batteries, tri-band antenna, belt clip.
Air interfaces: P25 700/800 MHz Phase II, Conventional VHF, Conventional 700/800 MHz, Broadband for extended coverage and Over the Air Programming, Wi-Fi; and GPS.
Display Caller Alias; Warranty
</t>
    </r>
  </si>
  <si>
    <r>
      <t xml:space="preserve">Add: </t>
    </r>
    <r>
      <rPr>
        <b/>
        <sz val="11"/>
        <color theme="1"/>
        <rFont val="Calibri"/>
        <family val="2"/>
        <scheme val="minor"/>
      </rPr>
      <t>2</t>
    </r>
    <r>
      <rPr>
        <sz val="11"/>
        <color theme="1"/>
        <rFont val="Calibri"/>
        <family val="2"/>
        <scheme val="minor"/>
      </rPr>
      <t xml:space="preserve"> Test Fire Portable Radios.
Hardware: Fire Rated (no NPFA 1802 Certified requirement) with remote speaker mics with channel selector, partial keypad, 2 high-capacity batteries, tri-band antenna, belt clip.
Air interfaces: P25 700/800 MHz Phase II, Conventional VHF, Conventional 700/800 MHz, Broadband for extended coverage and Over the Air Programming, Wi-Fi; and GPS.
Display Caller Alias; Warranty
</t>
    </r>
    <r>
      <rPr>
        <b/>
        <sz val="11"/>
        <color theme="1"/>
        <rFont val="Calibri"/>
        <family val="2"/>
        <scheme val="minor"/>
      </rPr>
      <t>Add UHF Conventional, full keypad, and Front Panel Programming</t>
    </r>
    <r>
      <rPr>
        <sz val="11"/>
        <color theme="1"/>
        <rFont val="Calibri"/>
        <family val="2"/>
        <scheme val="minor"/>
      </rPr>
      <t xml:space="preserve">
</t>
    </r>
  </si>
  <si>
    <t xml:space="preserve">Subtotal: Remove 1802 Compliance in Fire Portable Radios </t>
  </si>
  <si>
    <t>Eqmt and Licensing</t>
  </si>
  <si>
    <t>Remove Broadband Capabilities</t>
  </si>
  <si>
    <t>Deduct User Radio Costs with Broadband Capability</t>
  </si>
  <si>
    <t>Add User Radio Costs without Broadband Capability</t>
  </si>
  <si>
    <t>Deduct User Radio Management System Costs with Broadband Capabilities</t>
  </si>
  <si>
    <t>Add User Radio Management System Costs without Broadband Capabilities</t>
  </si>
  <si>
    <t xml:space="preserve">Deduct User Radio Over the Air Programming via Broadband Costs </t>
  </si>
  <si>
    <t>Add User Radio Over the Air Programming without Broadband Costs</t>
  </si>
  <si>
    <t>Subtotal: Remove Broadband Capabilities</t>
  </si>
  <si>
    <t>Replace Radio Dispatch Console System</t>
  </si>
  <si>
    <t>Deduct Upgrade of Existing Radio Dispatch Console System</t>
  </si>
  <si>
    <t>Replace Existing Dispatch Console System with redundant, geodiverse, virtualized console system</t>
  </si>
  <si>
    <t xml:space="preserve">Console Radio Interfaces (54 interfaces) to Existing Conventional Radio Interfaces
·     Improve Interoperability through the addition of fixed stations for:
·     Kitsap County Public Works (800 MHz conventional)
·     Kitsap Transit (800 MHz DMR)
·     No Digital Input/Output/ Controls Required
</t>
  </si>
  <si>
    <t>20 Radio Dispatch Consoles in the Dispatch Center integrated with existing call taking consoles and 3 Consoles for Management and Alerting</t>
  </si>
  <si>
    <t>45 Radio Dispatch Consoles for remote locations integrated with existing call taking capabilities and CAD</t>
  </si>
  <si>
    <t>Support for existing tone generation for CAD initiated and Manual Fire Station Alerting</t>
  </si>
  <si>
    <t>Integration to Existing CAD Interface</t>
  </si>
  <si>
    <t>Management Reporting System</t>
  </si>
  <si>
    <t>Assist with User Training Development</t>
  </si>
  <si>
    <t>Teach Train the Trainer Course</t>
  </si>
  <si>
    <t>Teach System Administration Course (Provide Detailed Recommended Training Courses)</t>
  </si>
  <si>
    <t>Subtotal: Replace Radio Dispatch Console System</t>
  </si>
  <si>
    <t>Eqmt and Licensing $</t>
  </si>
  <si>
    <t>ISSI System for Connection to Pierce County Motorola P25 System (Kitsap 911 System)</t>
  </si>
  <si>
    <t>ISSI System for Connection to Pierce County Motorola P25 System (Pierce County System)</t>
  </si>
  <si>
    <t>Subtotal: Add ISSI Capabilities</t>
  </si>
  <si>
    <t>Frequency Search and FCC Licensing</t>
  </si>
  <si>
    <t>Frequency Search and FCC Licensing
·        P25 Trunk Channels
·        Digital Simplex Channels
·        700/800 Conventional Repeater Channels if required by the Region 43 Coordinating Committees</t>
  </si>
  <si>
    <t>New Site Design and Construction</t>
  </si>
  <si>
    <t>1 Proposed Radio Site - Civil Architectural and Engineering. 
Assume tower company site, existing tower, new 12’W x 32’L x 9'H shelter with separate generator (12'x 8') and equipment (12 x 24') rooms including cable entry panel and interior grounding, Bard dual 2-ton dual wall mount air conditioning units with lead lag controls and telecom module, new 200 A electrical service from Puget Sound Energy, indoor Cummins GGHE 60kW single phase generator with alarms and control, 500-gallon propane tank, transfer switch, Delta (Eltek) 200A using N+1 power modules with redundant controllers and disconnects for battery maintenance and low voltage battery disconnect, EnerSys DDM 85-13 510AH (24) batteries, exterior grounding.</t>
  </si>
  <si>
    <t>1 Construction Management and Permitting for Proposed Radio Site</t>
  </si>
  <si>
    <t xml:space="preserve">1 Furnish and Install  new 12’W x 32’L x 9'H shelter with separate generator (12'x 8') and equipment (12 x 24') rooms including steel entry doors, electrical panel and AC wiring for lighting and receptacles, cable entry panel, and interior grounding  </t>
  </si>
  <si>
    <t>1 Furnish and install Bard dual 2-ton wall mount air conditioning units with lead lag controls and telecom module (part numbers W24AB-A05YP4XXJ and MC5300-BC), 2 thermostats</t>
  </si>
  <si>
    <t>1 Furnish and install new 200 A electrical service from Puget Sound Energy</t>
  </si>
  <si>
    <t>1 Furnish and Install  indoor Cummins GGHE 60kW single phase generator with alarms and control</t>
  </si>
  <si>
    <t>1 Furnish and Install 500-gallon propane tank with fuel level indicator and gas line to indoor generator</t>
  </si>
  <si>
    <t>1 Furnish and install Delta (Eltek) Trilogy Power System with 8 Flatpak2 HE 2000W 48V Rectifiers and low voltage battery disconnect, Enersys -48VDC battery rack system consisting of 24 DDm 85-13 batteries with battery disconnect</t>
  </si>
  <si>
    <t>1 Furnish and install exterior grounding system including below grade ground ring and exterior primary bonding busbar</t>
  </si>
  <si>
    <t>Other Options</t>
  </si>
  <si>
    <t>Other Optional Items (Provide Description and Costs per Item)</t>
  </si>
  <si>
    <t>Per Unit Pricing</t>
  </si>
  <si>
    <t>Per Unit Description</t>
  </si>
  <si>
    <t>Equipment and Licenses</t>
  </si>
  <si>
    <t xml:space="preserve">Service Description </t>
  </si>
  <si>
    <t>User Radios</t>
  </si>
  <si>
    <r>
      <t>1 Standard Fire</t>
    </r>
    <r>
      <rPr>
        <sz val="11"/>
        <color theme="1"/>
        <rFont val="Calibri"/>
        <family val="2"/>
        <scheme val="minor"/>
      </rPr>
      <t xml:space="preserve"> Portable Radio. 
Hardware: NPFA 1802 Certified with remote speaker mics with channel selector, partial keypad, 2 high-capacity batteries, tri-band antenna, belt clip. 
Air interfaces: P25 700/800 MHz Phase II, Conventional VHF, Conventional 700/800 MHz, Broadband for extended coverage and Over the Air Programming, Wi-Fi; and GPS. 
Display Caller Alias; Warranty.</t>
    </r>
  </si>
  <si>
    <r>
      <t xml:space="preserve">1 Fire Portable (No NFPA) Radio 
</t>
    </r>
    <r>
      <rPr>
        <sz val="11"/>
        <color theme="1"/>
        <rFont val="Calibri"/>
        <family val="2"/>
        <scheme val="minor"/>
      </rPr>
      <t>Hardware: Fire Rated (no NPFA 1802 Certified requirement) with remote speaker mics with channel selector, partial keypad,
2 high-capacity batteries, tri-band antenna, belt clip.
Air interfaces: P25 700/800 MHz Phase II, Conventional VHF, Conventional 700/800 MHz, Broadband for extended coverage and Over the Air Programming, Wi-Fi; and GPS.
Display Caller Alias; Warranty</t>
    </r>
  </si>
  <si>
    <r>
      <t xml:space="preserve">1 Standard Law Portable Radio
</t>
    </r>
    <r>
      <rPr>
        <sz val="11"/>
        <color theme="1"/>
        <rFont val="Calibri"/>
        <family val="2"/>
        <scheme val="minor"/>
      </rPr>
      <t>Hardware: Partial keypad, 
2 high-capacity batteries, tri-band antenna, belt clip.
Wireless remote speaker microphone with 2 batteries and charger, wired remote speaker mic with 3.5 mm jack.
Air interfaces: P25 700/800 MHz Phase II, Conventional VHF, Conventional 700/800 MHz, Broadband for extended coverage and Over the Air Programming, Wi-Fi; and GPS.
Encryption with Over the Air Rekeying (OTAR), Display Caller Alias; Warranty</t>
    </r>
  </si>
  <si>
    <r>
      <t xml:space="preserve">1 Fire Standard Mobile Radio. 
</t>
    </r>
    <r>
      <rPr>
        <sz val="11"/>
        <color theme="1"/>
        <rFont val="Calibri"/>
        <family val="2"/>
        <scheme val="minor"/>
      </rPr>
      <t xml:space="preserve">Hardware: Remote Mount, Partial Keypad Control Head, Palm Microphone, External Speaker, Control Cable, Pulse Larsen Triband Antenna (Model NMO150/450/758), Pulse Larsen NMO mount (Model NMOHF) and cable, and Antenna for Broadband, Wi-Fi, and GPS.
Air interfaces: P25 700/800 MHz Phase II, Conventional VHF, Conventional 700/800 MHz, Broadband for extended coverage and Over the Air Programming, Wi-Fi; and GPS.
Display Caller Alias; Warranty </t>
    </r>
  </si>
  <si>
    <r>
      <t xml:space="preserve">1 Standard Law Mobile Radio. 
</t>
    </r>
    <r>
      <rPr>
        <sz val="11"/>
        <color theme="1"/>
        <rFont val="Calibri"/>
        <family val="2"/>
        <scheme val="minor"/>
      </rPr>
      <t xml:space="preserve">Hardware: Remote Mount, Partial Keypad Control Head, Palm Microphone, External Speaker, Control Cable, Pulse Larsen Triband Antenna (Model NMO150/450/758), Pulse Larsen NMO mount (Model NMOHF) and cable, Antenna for Broadband, Wi-Fi, and GPS.
Air interfaces: P25 700/800 MHz Phase II, Conventional VHF, Conventional 700/800 MHz, Broadband for extended coverage and Over the Air Programming, Wi-Fi; and GPS.
Encryption with Over the Air Rekeying (OTAR), Display Caller Alias; Warranty </t>
    </r>
  </si>
  <si>
    <t>1 Mobile Radio Installation</t>
  </si>
  <si>
    <t>Radio Dispatch Console System</t>
  </si>
  <si>
    <r>
      <rPr>
        <b/>
        <sz val="11"/>
        <color theme="1"/>
        <rFont val="Calibri"/>
        <family val="2"/>
        <scheme val="minor"/>
      </rPr>
      <t>1 Radio Dispatch Console</t>
    </r>
    <r>
      <rPr>
        <sz val="11"/>
        <color theme="1"/>
        <rFont val="Calibri"/>
        <family val="2"/>
        <scheme val="minor"/>
      </rPr>
      <t xml:space="preserve"> at Dispatch Center Integrated with Existing Call Taking Console and CAD System</t>
    </r>
  </si>
  <si>
    <r>
      <rPr>
        <b/>
        <sz val="11"/>
        <color theme="1"/>
        <rFont val="Calibri"/>
        <family val="2"/>
        <scheme val="minor"/>
      </rPr>
      <t>1 Remote Console</t>
    </r>
    <r>
      <rPr>
        <sz val="11"/>
        <color theme="1"/>
        <rFont val="Calibri"/>
        <family val="2"/>
        <scheme val="minor"/>
      </rPr>
      <t xml:space="preserve"> Integrated with Existing Call Taking Console and CAD System</t>
    </r>
  </si>
  <si>
    <r>
      <rPr>
        <b/>
        <sz val="11"/>
        <color theme="1"/>
        <rFont val="Calibri"/>
        <family val="2"/>
        <scheme val="minor"/>
      </rPr>
      <t>1 MPLS Router</t>
    </r>
    <r>
      <rPr>
        <sz val="11"/>
        <color theme="1"/>
        <rFont val="Calibri"/>
        <family val="2"/>
        <scheme val="minor"/>
      </rPr>
      <t xml:space="preserve"> for Additional RF Site including Engineering, Installation, and Testing. Aviat Microwave Provided by KITSAP</t>
    </r>
  </si>
  <si>
    <r>
      <rPr>
        <b/>
        <sz val="11"/>
        <color theme="1"/>
        <rFont val="Calibri"/>
        <family val="2"/>
        <scheme val="minor"/>
      </rPr>
      <t>1 P25 Radio Site (Radio Equipment Only)</t>
    </r>
    <r>
      <rPr>
        <sz val="11"/>
        <color theme="1"/>
        <rFont val="Calibri"/>
        <family val="2"/>
        <scheme val="minor"/>
      </rPr>
      <t xml:space="preserve"> including Engineering, Installation, and Testing excluding Backhaul.</t>
    </r>
  </si>
  <si>
    <t>Other Per Unit Items</t>
  </si>
  <si>
    <t>Other Per Unit Items (Provide Description and Costs per Item)</t>
  </si>
  <si>
    <t>Labor Rates</t>
  </si>
  <si>
    <t>Labor Rates (Prevailing Wage)</t>
  </si>
  <si>
    <t>Rate</t>
  </si>
  <si>
    <t>Rate Basis (Hourly, Daily, Hours per Day, Crew Size, eetc.)</t>
  </si>
  <si>
    <t>Travel</t>
  </si>
  <si>
    <t>Expenses</t>
  </si>
  <si>
    <t>Notes and Assumptions</t>
  </si>
  <si>
    <t>Provide Labor Rate Schedule (preferably a published rate schedule) through year 5 for:</t>
  </si>
  <si>
    <r>
      <t>·</t>
    </r>
    <r>
      <rPr>
        <sz val="7"/>
        <color theme="1"/>
        <rFont val="Times New Roman"/>
        <family val="1"/>
      </rPr>
      <t xml:space="preserve">        </t>
    </r>
    <r>
      <rPr>
        <sz val="11"/>
        <color theme="1"/>
        <rFont val="Calibri"/>
        <family val="2"/>
        <scheme val="minor"/>
      </rPr>
      <t>Project Manager</t>
    </r>
  </si>
  <si>
    <r>
      <t>·</t>
    </r>
    <r>
      <rPr>
        <sz val="7"/>
        <color theme="1"/>
        <rFont val="Times New Roman"/>
        <family val="1"/>
      </rPr>
      <t xml:space="preserve">        </t>
    </r>
    <r>
      <rPr>
        <sz val="11"/>
        <color theme="1"/>
        <rFont val="Calibri"/>
        <family val="2"/>
        <scheme val="minor"/>
      </rPr>
      <t>Engineer</t>
    </r>
  </si>
  <si>
    <r>
      <t>·</t>
    </r>
    <r>
      <rPr>
        <sz val="7"/>
        <color theme="1"/>
        <rFont val="Times New Roman"/>
        <family val="1"/>
      </rPr>
      <t xml:space="preserve">        </t>
    </r>
    <r>
      <rPr>
        <sz val="11"/>
        <color theme="1"/>
        <rFont val="Calibri"/>
        <family val="2"/>
        <scheme val="minor"/>
      </rPr>
      <t>Technician</t>
    </r>
  </si>
  <si>
    <r>
      <t>·</t>
    </r>
    <r>
      <rPr>
        <sz val="7"/>
        <color theme="1"/>
        <rFont val="Times New Roman"/>
        <family val="1"/>
      </rPr>
      <t xml:space="preserve">        </t>
    </r>
    <r>
      <rPr>
        <sz val="11"/>
        <color theme="1"/>
        <rFont val="Calibri"/>
        <family val="2"/>
        <scheme val="minor"/>
      </rPr>
      <t>Tower Crew</t>
    </r>
  </si>
  <si>
    <t>Labor Rates in Out Years</t>
  </si>
  <si>
    <t>Year 1 Rate</t>
  </si>
  <si>
    <t>Year 2 Rate</t>
  </si>
  <si>
    <t>Year 3 Rate</t>
  </si>
  <si>
    <t>Year 4 Rate</t>
  </si>
  <si>
    <t>Year 5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</si>
</sst>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scheme val="minor"/>
    </font>
    <font>
      <b/>
      <sz val="12"/>
      <color theme="1"/>
      <name val="Calibri"/>
      <family val="2"/>
      <scheme val="minor"/>
    </font>
    <font>
      <sz val="12"/>
      <color theme="1"/>
      <name val="Calibri"/>
      <family val="2"/>
      <scheme val="minor"/>
    </font>
    <font>
      <sz val="11"/>
      <color theme="1"/>
      <name val="Symbol"/>
      <family val="1"/>
      <charset val="2"/>
    </font>
    <font>
      <sz val="7"/>
      <color theme="1"/>
      <name val="Times New Roman"/>
      <family val="1"/>
    </font>
    <font>
      <b/>
      <sz val="11"/>
      <color rgb="FF000000"/>
      <name val="Calibri"/>
      <family val="2"/>
      <scheme val="minor"/>
    </font>
    <font>
      <sz val="11"/>
      <color rgb="FF000000"/>
      <name val="Calibri"/>
      <family val="2"/>
      <scheme val="minor"/>
    </font>
    <font>
      <sz val="8"/>
      <name val="Calibri"/>
      <family val="2"/>
      <scheme val="minor"/>
    </font>
    <font>
      <b/>
      <sz val="11"/>
      <name val="Calibri"/>
      <family val="2"/>
      <scheme val="minor"/>
    </font>
    <font>
      <b/>
      <sz val="14"/>
      <color theme="1"/>
      <name val="Calibri"/>
      <family val="2"/>
      <scheme val="minor"/>
    </font>
    <font>
      <u/>
      <sz val="12"/>
      <color theme="1"/>
      <name val="Calibri"/>
      <family val="2"/>
      <scheme val="minor"/>
    </font>
    <font>
      <b/>
      <sz val="12"/>
      <color rgb="FFCC99FF"/>
      <name val="Calibri"/>
      <family val="2"/>
      <scheme val="minor"/>
    </font>
    <font>
      <sz val="12"/>
      <name val="Calibri"/>
      <family val="2"/>
      <scheme val="minor"/>
    </font>
    <font>
      <b/>
      <sz val="12"/>
      <color theme="5" tint="0.39997558519241921"/>
      <name val="Calibri"/>
      <family val="2"/>
      <scheme val="minor"/>
    </font>
    <font>
      <b/>
      <sz val="16"/>
      <color rgb="FF2F5496"/>
      <name val="Calibri Light"/>
      <family val="2"/>
    </font>
    <font>
      <b/>
      <sz val="12"/>
      <color theme="9" tint="0.39994506668294322"/>
      <name val="Calibri"/>
      <family val="2"/>
      <scheme val="minor"/>
    </font>
    <font>
      <b/>
      <sz val="12"/>
      <color rgb="FFFF6161"/>
      <name val="Calibri"/>
      <family val="2"/>
      <scheme val="minor"/>
    </font>
    <font>
      <sz val="12"/>
      <color rgb="FFFF6161"/>
      <name val="Calibri"/>
      <family val="2"/>
      <scheme val="minor"/>
    </font>
    <font>
      <b/>
      <sz val="12"/>
      <color theme="8" tint="0.39994506668294322"/>
      <name val="Calibri"/>
      <family val="2"/>
      <scheme val="minor"/>
    </font>
    <font>
      <sz val="12"/>
      <color theme="8" tint="0.39994506668294322"/>
      <name val="Calibri"/>
      <family val="2"/>
      <scheme val="minor"/>
    </font>
  </fonts>
  <fills count="17">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77E77A"/>
        <bgColor indexed="64"/>
      </patternFill>
    </fill>
    <fill>
      <patternFill patternType="solid">
        <fgColor rgb="FFCAF6CB"/>
        <bgColor indexed="64"/>
      </patternFill>
    </fill>
    <fill>
      <patternFill patternType="solid">
        <fgColor rgb="FFFF6161"/>
        <bgColor indexed="64"/>
      </patternFill>
    </fill>
    <fill>
      <patternFill patternType="solid">
        <fgColor rgb="FFFFC5C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0" fillId="0" borderId="4" xfId="0" applyBorder="1" applyAlignment="1">
      <alignment vertical="center" wrapText="1"/>
    </xf>
    <xf numFmtId="0" fontId="3" fillId="3" borderId="3" xfId="0" applyFont="1" applyFill="1" applyBorder="1" applyAlignment="1">
      <alignment vertical="center" wrapText="1"/>
    </xf>
    <xf numFmtId="0" fontId="2" fillId="0" borderId="3" xfId="0" applyFont="1" applyBorder="1" applyAlignment="1">
      <alignment vertical="center" wrapText="1"/>
    </xf>
    <xf numFmtId="0" fontId="3" fillId="2" borderId="3" xfId="0" applyFont="1" applyFill="1" applyBorder="1" applyAlignment="1">
      <alignment vertical="center" wrapText="1"/>
    </xf>
    <xf numFmtId="0" fontId="8" fillId="2" borderId="3" xfId="0" applyFont="1" applyFill="1" applyBorder="1" applyAlignment="1">
      <alignment vertical="center" wrapText="1"/>
    </xf>
    <xf numFmtId="0" fontId="9" fillId="2" borderId="3" xfId="0"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center" wrapText="1"/>
    </xf>
    <xf numFmtId="0" fontId="0" fillId="0" borderId="1" xfId="0" applyBorder="1"/>
    <xf numFmtId="0" fontId="6" fillId="0" borderId="1" xfId="0" applyFont="1" applyBorder="1" applyAlignment="1">
      <alignment horizontal="left" vertical="center" wrapText="1"/>
    </xf>
    <xf numFmtId="44" fontId="0" fillId="0" borderId="1" xfId="1" applyFont="1" applyBorder="1"/>
    <xf numFmtId="0" fontId="3" fillId="2" borderId="1" xfId="0" applyFont="1" applyFill="1" applyBorder="1" applyAlignment="1">
      <alignment vertical="center" wrapText="1"/>
    </xf>
    <xf numFmtId="0" fontId="0" fillId="0" borderId="0" xfId="0" applyAlignment="1">
      <alignment horizontal="left" vertical="top"/>
    </xf>
    <xf numFmtId="0" fontId="8" fillId="2" borderId="1" xfId="0" applyFont="1" applyFill="1" applyBorder="1" applyAlignment="1">
      <alignment vertical="center" wrapText="1"/>
    </xf>
    <xf numFmtId="0" fontId="0" fillId="2" borderId="4" xfId="0" applyFill="1" applyBorder="1" applyAlignment="1">
      <alignment vertical="center" wrapText="1"/>
    </xf>
    <xf numFmtId="0" fontId="8" fillId="3" borderId="3" xfId="0" applyFont="1" applyFill="1" applyBorder="1" applyAlignment="1">
      <alignment vertical="center" wrapText="1"/>
    </xf>
    <xf numFmtId="0" fontId="12" fillId="0" borderId="3" xfId="0" applyFont="1" applyBorder="1" applyAlignment="1">
      <alignment vertical="center" wrapText="1"/>
    </xf>
    <xf numFmtId="0" fontId="3" fillId="2" borderId="1" xfId="0" applyFont="1" applyFill="1" applyBorder="1" applyAlignment="1">
      <alignment vertical="top" wrapText="1"/>
    </xf>
    <xf numFmtId="0" fontId="2" fillId="5" borderId="5" xfId="0" applyFont="1" applyFill="1" applyBorder="1" applyAlignment="1">
      <alignment horizontal="left" vertical="top" wrapText="1"/>
    </xf>
    <xf numFmtId="0" fontId="0" fillId="0" borderId="7" xfId="0" applyBorder="1" applyAlignment="1">
      <alignment vertical="center" wrapText="1"/>
    </xf>
    <xf numFmtId="0" fontId="2" fillId="5" borderId="3" xfId="0" applyFont="1" applyFill="1" applyBorder="1" applyAlignment="1">
      <alignment vertical="center" wrapText="1"/>
    </xf>
    <xf numFmtId="0" fontId="0" fillId="5" borderId="1" xfId="0" applyFill="1" applyBorder="1" applyAlignment="1">
      <alignment vertical="top" wrapText="1"/>
    </xf>
    <xf numFmtId="0" fontId="0" fillId="5" borderId="1" xfId="0" applyFill="1" applyBorder="1" applyAlignment="1">
      <alignment vertical="center" wrapText="1"/>
    </xf>
    <xf numFmtId="44" fontId="0" fillId="0" borderId="1" xfId="1" applyFont="1" applyBorder="1" applyAlignment="1">
      <alignment vertical="center" wrapText="1"/>
    </xf>
    <xf numFmtId="0" fontId="0" fillId="0" borderId="1" xfId="0" applyBorder="1" applyAlignment="1">
      <alignment horizontal="left" vertical="center" wrapText="1" indent="5"/>
    </xf>
    <xf numFmtId="0" fontId="0" fillId="0" borderId="8" xfId="0" applyBorder="1" applyAlignment="1">
      <alignment vertical="center" wrapText="1"/>
    </xf>
    <xf numFmtId="164" fontId="0" fillId="0" borderId="7" xfId="1" applyNumberFormat="1" applyFont="1" applyBorder="1" applyAlignment="1">
      <alignment vertical="center" wrapText="1"/>
    </xf>
    <xf numFmtId="164" fontId="0" fillId="0" borderId="4" xfId="1" applyNumberFormat="1" applyFont="1" applyBorder="1" applyAlignment="1">
      <alignment vertical="center" wrapText="1"/>
    </xf>
    <xf numFmtId="0" fontId="0" fillId="0" borderId="0" xfId="0" applyAlignment="1">
      <alignment horizontal="left" indent="1"/>
    </xf>
    <xf numFmtId="0" fontId="4" fillId="0" borderId="0" xfId="0" applyFont="1"/>
    <xf numFmtId="0" fontId="5" fillId="0" borderId="0" xfId="0" applyFont="1"/>
    <xf numFmtId="0" fontId="13" fillId="0" borderId="0" xfId="0" applyFont="1"/>
    <xf numFmtId="0" fontId="5"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indent="3"/>
    </xf>
    <xf numFmtId="0" fontId="5" fillId="0" borderId="0" xfId="0" applyFont="1" applyAlignment="1">
      <alignment horizontal="left"/>
    </xf>
    <xf numFmtId="0" fontId="0" fillId="0" borderId="6" xfId="0" applyBorder="1" applyAlignment="1">
      <alignment vertical="center" wrapText="1"/>
    </xf>
    <xf numFmtId="0" fontId="0" fillId="2" borderId="3" xfId="0" applyFill="1" applyBorder="1" applyAlignment="1">
      <alignment vertical="center" wrapText="1"/>
    </xf>
    <xf numFmtId="0" fontId="0" fillId="0" borderId="4" xfId="0" applyFill="1" applyBorder="1" applyAlignment="1">
      <alignment vertical="center" wrapText="1"/>
    </xf>
    <xf numFmtId="0" fontId="0" fillId="0" borderId="0" xfId="0" applyFill="1"/>
    <xf numFmtId="0" fontId="0" fillId="0" borderId="3" xfId="0" applyFill="1" applyBorder="1" applyAlignment="1">
      <alignment vertical="center" wrapText="1"/>
    </xf>
    <xf numFmtId="0" fontId="2" fillId="0" borderId="3" xfId="0" applyFont="1" applyBorder="1" applyAlignment="1">
      <alignment horizontal="left" vertical="center" wrapText="1" indent="1"/>
    </xf>
    <xf numFmtId="164" fontId="0" fillId="0" borderId="0" xfId="1" applyNumberFormat="1" applyFont="1"/>
    <xf numFmtId="164" fontId="0" fillId="5" borderId="1" xfId="1" applyNumberFormat="1" applyFont="1" applyFill="1" applyBorder="1" applyAlignment="1">
      <alignment vertical="top" wrapText="1"/>
    </xf>
    <xf numFmtId="164" fontId="0" fillId="0" borderId="1" xfId="1" applyNumberFormat="1" applyFont="1" applyBorder="1" applyAlignment="1">
      <alignment vertical="center" wrapText="1"/>
    </xf>
    <xf numFmtId="164" fontId="0" fillId="0" borderId="4" xfId="1" applyNumberFormat="1" applyFont="1" applyFill="1" applyBorder="1" applyAlignment="1">
      <alignment vertical="center" wrapText="1"/>
    </xf>
    <xf numFmtId="164" fontId="0" fillId="0" borderId="1" xfId="1" applyNumberFormat="1" applyFont="1" applyBorder="1" applyAlignment="1">
      <alignment vertical="top" wrapText="1"/>
    </xf>
    <xf numFmtId="164" fontId="0" fillId="2" borderId="4" xfId="1" applyNumberFormat="1" applyFont="1" applyFill="1" applyBorder="1" applyAlignment="1">
      <alignment vertical="center" wrapText="1"/>
    </xf>
    <xf numFmtId="164" fontId="0" fillId="0" borderId="1" xfId="1" applyNumberFormat="1" applyFont="1" applyFill="1" applyBorder="1" applyAlignment="1">
      <alignment vertical="center" wrapText="1"/>
    </xf>
    <xf numFmtId="0" fontId="3" fillId="4" borderId="3" xfId="0" applyFont="1" applyFill="1" applyBorder="1" applyAlignment="1">
      <alignment vertical="center" wrapText="1"/>
    </xf>
    <xf numFmtId="0" fontId="0" fillId="4" borderId="4" xfId="0" applyFill="1" applyBorder="1" applyAlignment="1">
      <alignment vertical="center" wrapText="1"/>
    </xf>
    <xf numFmtId="164" fontId="0" fillId="4" borderId="4" xfId="1" applyNumberFormat="1" applyFont="1" applyFill="1" applyBorder="1" applyAlignment="1">
      <alignment vertical="center" wrapText="1"/>
    </xf>
    <xf numFmtId="0" fontId="0" fillId="4" borderId="3" xfId="0" applyFill="1" applyBorder="1" applyAlignment="1">
      <alignment vertical="center" wrapText="1"/>
    </xf>
    <xf numFmtId="0" fontId="0" fillId="6" borderId="4" xfId="0" applyFill="1" applyBorder="1" applyAlignment="1">
      <alignment vertical="center" wrapText="1"/>
    </xf>
    <xf numFmtId="164" fontId="0" fillId="6" borderId="4" xfId="1" applyNumberFormat="1" applyFont="1" applyFill="1" applyBorder="1" applyAlignment="1">
      <alignment vertical="center" wrapText="1"/>
    </xf>
    <xf numFmtId="0" fontId="0" fillId="6" borderId="3" xfId="0" applyFill="1" applyBorder="1" applyAlignment="1">
      <alignment vertical="center" wrapText="1"/>
    </xf>
    <xf numFmtId="0" fontId="3" fillId="7" borderId="3" xfId="0" applyFont="1" applyFill="1" applyBorder="1" applyAlignment="1">
      <alignment vertical="center" wrapText="1"/>
    </xf>
    <xf numFmtId="0" fontId="0" fillId="7" borderId="4" xfId="0" applyFill="1" applyBorder="1" applyAlignment="1">
      <alignment vertical="center" wrapText="1"/>
    </xf>
    <xf numFmtId="164" fontId="0" fillId="7" borderId="4" xfId="1" applyNumberFormat="1" applyFont="1" applyFill="1" applyBorder="1" applyAlignment="1">
      <alignment vertical="center" wrapText="1"/>
    </xf>
    <xf numFmtId="0" fontId="0" fillId="7" borderId="3" xfId="0" applyFill="1" applyBorder="1" applyAlignment="1">
      <alignment vertical="center" wrapText="1"/>
    </xf>
    <xf numFmtId="0" fontId="0" fillId="8" borderId="4" xfId="0" applyFill="1" applyBorder="1" applyAlignment="1">
      <alignment vertical="center" wrapText="1"/>
    </xf>
    <xf numFmtId="164" fontId="0" fillId="8" borderId="4" xfId="1" applyNumberFormat="1" applyFont="1" applyFill="1" applyBorder="1" applyAlignment="1">
      <alignment vertical="center" wrapText="1"/>
    </xf>
    <xf numFmtId="0" fontId="0" fillId="8" borderId="3" xfId="0" applyFill="1" applyBorder="1" applyAlignment="1">
      <alignment vertical="center" wrapText="1"/>
    </xf>
    <xf numFmtId="0" fontId="3" fillId="9" borderId="3" xfId="0" applyFont="1" applyFill="1" applyBorder="1" applyAlignment="1">
      <alignment vertical="center" wrapText="1"/>
    </xf>
    <xf numFmtId="0" fontId="0" fillId="9" borderId="4" xfId="0" applyFill="1" applyBorder="1" applyAlignment="1">
      <alignment vertical="center" wrapText="1"/>
    </xf>
    <xf numFmtId="0" fontId="0" fillId="9" borderId="3" xfId="0" applyFill="1" applyBorder="1" applyAlignment="1">
      <alignment vertical="center" wrapText="1"/>
    </xf>
    <xf numFmtId="0" fontId="0" fillId="10" borderId="4" xfId="0" applyFill="1" applyBorder="1" applyAlignment="1">
      <alignment vertical="center" wrapText="1"/>
    </xf>
    <xf numFmtId="164" fontId="0" fillId="10" borderId="4" xfId="1" applyNumberFormat="1" applyFont="1" applyFill="1" applyBorder="1" applyAlignment="1">
      <alignment vertical="center" wrapText="1"/>
    </xf>
    <xf numFmtId="0" fontId="0" fillId="10" borderId="3" xfId="0" applyFill="1" applyBorder="1" applyAlignment="1">
      <alignment vertical="center" wrapText="1"/>
    </xf>
    <xf numFmtId="0" fontId="3" fillId="11" borderId="3" xfId="0" applyFont="1" applyFill="1" applyBorder="1" applyAlignment="1">
      <alignment vertical="center" wrapText="1"/>
    </xf>
    <xf numFmtId="0" fontId="0" fillId="11" borderId="4" xfId="0" applyFill="1" applyBorder="1" applyAlignment="1">
      <alignment vertical="center" wrapText="1"/>
    </xf>
    <xf numFmtId="164" fontId="0" fillId="11" borderId="4" xfId="1" applyNumberFormat="1" applyFont="1" applyFill="1" applyBorder="1" applyAlignment="1">
      <alignment vertical="center" wrapText="1"/>
    </xf>
    <xf numFmtId="0" fontId="0" fillId="11" borderId="3" xfId="0" applyFill="1" applyBorder="1" applyAlignment="1">
      <alignment vertical="center" wrapText="1"/>
    </xf>
    <xf numFmtId="0" fontId="0" fillId="12" borderId="4" xfId="0" applyFill="1" applyBorder="1" applyAlignment="1">
      <alignment vertical="center" wrapText="1"/>
    </xf>
    <xf numFmtId="164" fontId="0" fillId="12" borderId="4" xfId="1" applyNumberFormat="1" applyFont="1" applyFill="1" applyBorder="1" applyAlignment="1">
      <alignment vertical="center" wrapText="1"/>
    </xf>
    <xf numFmtId="0" fontId="0" fillId="12" borderId="3" xfId="0" applyFill="1" applyBorder="1" applyAlignment="1">
      <alignment vertical="center" wrapText="1"/>
    </xf>
    <xf numFmtId="0" fontId="2" fillId="6" borderId="3" xfId="0" applyFont="1" applyFill="1" applyBorder="1" applyAlignment="1">
      <alignment vertical="center" wrapText="1"/>
    </xf>
    <xf numFmtId="0" fontId="2" fillId="8" borderId="3" xfId="0" applyFont="1" applyFill="1" applyBorder="1" applyAlignment="1">
      <alignment vertical="center" wrapText="1"/>
    </xf>
    <xf numFmtId="0" fontId="2" fillId="10" borderId="3" xfId="0" applyFont="1" applyFill="1" applyBorder="1" applyAlignment="1">
      <alignment vertical="center" wrapText="1"/>
    </xf>
    <xf numFmtId="0" fontId="2" fillId="12" borderId="3" xfId="0" applyFont="1" applyFill="1" applyBorder="1" applyAlignment="1">
      <alignment vertical="center" wrapText="1"/>
    </xf>
    <xf numFmtId="0" fontId="0" fillId="0" borderId="0" xfId="0" applyFill="1" applyAlignment="1">
      <alignment horizontal="left" vertical="top"/>
    </xf>
    <xf numFmtId="0" fontId="0" fillId="12" borderId="1" xfId="0" applyFill="1" applyBorder="1" applyAlignment="1">
      <alignment vertical="center" wrapText="1"/>
    </xf>
    <xf numFmtId="0" fontId="3" fillId="7" borderId="3" xfId="0" applyFont="1" applyFill="1" applyBorder="1" applyAlignment="1">
      <alignment horizontal="left" vertical="center" wrapText="1" indent="1"/>
    </xf>
    <xf numFmtId="0" fontId="0" fillId="8" borderId="1" xfId="0" applyFill="1" applyBorder="1" applyAlignment="1">
      <alignment vertical="center" wrapText="1"/>
    </xf>
    <xf numFmtId="0" fontId="0" fillId="0" borderId="1" xfId="0" applyFill="1" applyBorder="1" applyAlignment="1">
      <alignment vertical="center" wrapText="1"/>
    </xf>
    <xf numFmtId="164" fontId="0" fillId="0" borderId="1" xfId="0" applyNumberFormat="1" applyFill="1" applyBorder="1" applyAlignment="1">
      <alignment vertical="center" wrapText="1"/>
    </xf>
    <xf numFmtId="164" fontId="0" fillId="0" borderId="4" xfId="0" applyNumberFormat="1" applyBorder="1" applyAlignment="1">
      <alignment vertical="center" wrapText="1"/>
    </xf>
    <xf numFmtId="0" fontId="8" fillId="5" borderId="3" xfId="0" applyFont="1" applyFill="1" applyBorder="1" applyAlignment="1">
      <alignment vertical="center" wrapText="1"/>
    </xf>
    <xf numFmtId="0" fontId="17" fillId="0" borderId="0" xfId="0" applyFont="1" applyAlignment="1">
      <alignment vertical="center"/>
    </xf>
    <xf numFmtId="0" fontId="3" fillId="13" borderId="3" xfId="0" applyFont="1" applyFill="1" applyBorder="1" applyAlignment="1">
      <alignment vertical="top" wrapText="1"/>
    </xf>
    <xf numFmtId="0" fontId="0" fillId="13" borderId="4" xfId="0" applyFill="1" applyBorder="1" applyAlignment="1">
      <alignment vertical="top" wrapText="1"/>
    </xf>
    <xf numFmtId="164" fontId="0" fillId="13" borderId="4" xfId="1" applyNumberFormat="1" applyFont="1" applyFill="1" applyBorder="1" applyAlignment="1">
      <alignment vertical="top" wrapText="1"/>
    </xf>
    <xf numFmtId="0" fontId="0" fillId="13" borderId="4" xfId="0" applyFill="1" applyBorder="1" applyAlignment="1">
      <alignment vertical="center" wrapText="1"/>
    </xf>
    <xf numFmtId="164" fontId="0" fillId="13" borderId="4" xfId="1" applyNumberFormat="1" applyFont="1" applyFill="1" applyBorder="1" applyAlignment="1">
      <alignment vertical="center" wrapText="1"/>
    </xf>
    <xf numFmtId="0" fontId="8" fillId="14" borderId="3" xfId="0" applyFont="1" applyFill="1" applyBorder="1" applyAlignment="1">
      <alignment vertical="center" wrapText="1"/>
    </xf>
    <xf numFmtId="0" fontId="0" fillId="14" borderId="4" xfId="0" applyFill="1" applyBorder="1" applyAlignment="1">
      <alignment vertical="center" wrapText="1"/>
    </xf>
    <xf numFmtId="164" fontId="0" fillId="14" borderId="4" xfId="1" applyNumberFormat="1" applyFont="1" applyFill="1" applyBorder="1" applyAlignment="1">
      <alignment vertical="center" wrapText="1"/>
    </xf>
    <xf numFmtId="0" fontId="0" fillId="14" borderId="1" xfId="0" applyFill="1" applyBorder="1" applyAlignment="1">
      <alignment vertical="top" wrapText="1"/>
    </xf>
    <xf numFmtId="164" fontId="0" fillId="14" borderId="1" xfId="1" applyNumberFormat="1" applyFont="1" applyFill="1" applyBorder="1" applyAlignment="1">
      <alignment vertical="top" wrapText="1"/>
    </xf>
    <xf numFmtId="0" fontId="0" fillId="13" borderId="3" xfId="0" applyFill="1" applyBorder="1" applyAlignment="1">
      <alignment vertical="top" wrapText="1"/>
    </xf>
    <xf numFmtId="0" fontId="0" fillId="14" borderId="3" xfId="0" applyFill="1" applyBorder="1" applyAlignment="1">
      <alignment vertical="center" wrapText="1"/>
    </xf>
    <xf numFmtId="0" fontId="3" fillId="14" borderId="3" xfId="0" applyFont="1" applyFill="1" applyBorder="1" applyAlignment="1">
      <alignment vertical="center" wrapText="1"/>
    </xf>
    <xf numFmtId="0" fontId="0" fillId="14" borderId="1" xfId="0" applyFill="1" applyBorder="1" applyAlignment="1">
      <alignment horizontal="left" vertical="top" wrapText="1"/>
    </xf>
    <xf numFmtId="164" fontId="0" fillId="14" borderId="1" xfId="1" applyNumberFormat="1" applyFont="1" applyFill="1" applyBorder="1" applyAlignment="1">
      <alignment horizontal="left" vertical="top" wrapText="1"/>
    </xf>
    <xf numFmtId="0" fontId="3" fillId="13" borderId="3" xfId="0" applyFont="1" applyFill="1" applyBorder="1" applyAlignment="1">
      <alignment vertical="center" wrapText="1"/>
    </xf>
    <xf numFmtId="0" fontId="0" fillId="13" borderId="3" xfId="0" applyFill="1" applyBorder="1" applyAlignment="1">
      <alignment vertical="center" wrapText="1"/>
    </xf>
    <xf numFmtId="0" fontId="2" fillId="14" borderId="1" xfId="0" applyFont="1" applyFill="1" applyBorder="1" applyAlignment="1">
      <alignment vertical="top" wrapText="1"/>
    </xf>
    <xf numFmtId="0" fontId="0" fillId="14" borderId="1" xfId="0" applyFill="1" applyBorder="1" applyAlignment="1">
      <alignment vertical="center" wrapText="1"/>
    </xf>
    <xf numFmtId="164" fontId="0" fillId="14" borderId="1" xfId="1" applyNumberFormat="1" applyFont="1" applyFill="1" applyBorder="1" applyAlignment="1">
      <alignment vertical="center" wrapText="1"/>
    </xf>
    <xf numFmtId="0" fontId="2" fillId="14" borderId="3" xfId="0" applyFont="1" applyFill="1" applyBorder="1" applyAlignment="1">
      <alignment vertical="center" wrapText="1"/>
    </xf>
    <xf numFmtId="0" fontId="8" fillId="14" borderId="3" xfId="0" applyFont="1" applyFill="1" applyBorder="1" applyAlignment="1">
      <alignment horizontal="left" vertical="center" wrapText="1" indent="1"/>
    </xf>
    <xf numFmtId="0" fontId="0" fillId="14" borderId="6" xfId="0" applyFill="1" applyBorder="1" applyAlignment="1">
      <alignment vertical="center" wrapText="1"/>
    </xf>
    <xf numFmtId="0" fontId="0" fillId="14" borderId="0" xfId="0" applyFill="1"/>
    <xf numFmtId="0" fontId="3" fillId="15" borderId="3" xfId="0" applyFont="1" applyFill="1" applyBorder="1" applyAlignment="1">
      <alignment vertical="center" wrapText="1"/>
    </xf>
    <xf numFmtId="0" fontId="0" fillId="15" borderId="4" xfId="0" applyFill="1" applyBorder="1" applyAlignment="1">
      <alignment vertical="center" wrapText="1"/>
    </xf>
    <xf numFmtId="164" fontId="0" fillId="15" borderId="4" xfId="1" applyNumberFormat="1" applyFont="1" applyFill="1" applyBorder="1" applyAlignment="1">
      <alignment vertical="center" wrapText="1"/>
    </xf>
    <xf numFmtId="0" fontId="0" fillId="15" borderId="3" xfId="0" applyFill="1" applyBorder="1" applyAlignment="1">
      <alignment vertical="center" wrapText="1"/>
    </xf>
    <xf numFmtId="0" fontId="0" fillId="16" borderId="1" xfId="0" applyFill="1" applyBorder="1" applyAlignment="1">
      <alignment vertical="top" wrapText="1"/>
    </xf>
    <xf numFmtId="164" fontId="0" fillId="16" borderId="1" xfId="1" applyNumberFormat="1" applyFont="1" applyFill="1" applyBorder="1" applyAlignment="1">
      <alignment vertical="top" wrapText="1"/>
    </xf>
    <xf numFmtId="0" fontId="0" fillId="16" borderId="4" xfId="0" applyFill="1" applyBorder="1" applyAlignment="1">
      <alignment vertical="center" wrapText="1"/>
    </xf>
    <xf numFmtId="164" fontId="0" fillId="16" borderId="4" xfId="1" applyNumberFormat="1" applyFont="1" applyFill="1" applyBorder="1" applyAlignment="1">
      <alignment vertical="center" wrapText="1"/>
    </xf>
    <xf numFmtId="0" fontId="0" fillId="16" borderId="3" xfId="0" applyFill="1" applyBorder="1" applyAlignment="1">
      <alignment vertical="center" wrapText="1"/>
    </xf>
    <xf numFmtId="0" fontId="2" fillId="16" borderId="3" xfId="0" applyFont="1" applyFill="1" applyBorder="1" applyAlignment="1">
      <alignment vertical="center" wrapText="1"/>
    </xf>
    <xf numFmtId="0" fontId="0" fillId="10" borderId="1" xfId="0" applyFill="1" applyBorder="1" applyAlignment="1">
      <alignment horizontal="left" vertical="top" wrapText="1"/>
    </xf>
    <xf numFmtId="0" fontId="0" fillId="10" borderId="1" xfId="0" applyFill="1" applyBorder="1" applyAlignment="1">
      <alignment vertical="top" wrapText="1"/>
    </xf>
    <xf numFmtId="0" fontId="3" fillId="10" borderId="3" xfId="0" applyFont="1" applyFill="1" applyBorder="1" applyAlignment="1">
      <alignment vertical="center" wrapText="1"/>
    </xf>
    <xf numFmtId="164" fontId="0" fillId="10" borderId="4" xfId="0" applyNumberFormat="1" applyFill="1" applyBorder="1" applyAlignment="1">
      <alignment vertical="center" wrapText="1"/>
    </xf>
    <xf numFmtId="0" fontId="0" fillId="16" borderId="1" xfId="0" applyFill="1" applyBorder="1" applyAlignment="1">
      <alignment vertical="center" wrapText="1"/>
    </xf>
    <xf numFmtId="0" fontId="0" fillId="6" borderId="1" xfId="0" applyFill="1" applyBorder="1" applyAlignment="1">
      <alignment wrapText="1"/>
    </xf>
    <xf numFmtId="0" fontId="0" fillId="6" borderId="1" xfId="0" applyFill="1" applyBorder="1" applyAlignment="1">
      <alignment horizontal="left" vertical="top" wrapText="1"/>
    </xf>
    <xf numFmtId="0" fontId="8" fillId="4" borderId="3" xfId="0" applyFont="1" applyFill="1" applyBorder="1" applyAlignment="1">
      <alignment vertical="center" wrapText="1"/>
    </xf>
    <xf numFmtId="0" fontId="0" fillId="10" borderId="1" xfId="0" applyFill="1" applyBorder="1" applyAlignment="1">
      <alignment vertical="center" wrapText="1"/>
    </xf>
    <xf numFmtId="164" fontId="0" fillId="10" borderId="7" xfId="1" applyNumberFormat="1" applyFont="1" applyFill="1" applyBorder="1" applyAlignment="1">
      <alignment vertical="center" wrapText="1"/>
    </xf>
    <xf numFmtId="0" fontId="0" fillId="10" borderId="7" xfId="0" applyFill="1" applyBorder="1" applyAlignment="1">
      <alignment vertical="center" wrapText="1"/>
    </xf>
    <xf numFmtId="164" fontId="0" fillId="10" borderId="1" xfId="0" applyNumberFormat="1" applyFill="1" applyBorder="1" applyAlignment="1">
      <alignment vertical="center" wrapText="1"/>
    </xf>
    <xf numFmtId="0" fontId="0" fillId="10" borderId="1" xfId="0" applyFill="1" applyBorder="1"/>
    <xf numFmtId="164" fontId="0" fillId="10" borderId="1" xfId="1" applyNumberFormat="1" applyFont="1" applyFill="1" applyBorder="1" applyAlignment="1">
      <alignment vertical="center" wrapText="1"/>
    </xf>
    <xf numFmtId="0" fontId="0" fillId="13" borderId="0" xfId="0" applyFill="1"/>
    <xf numFmtId="0" fontId="0" fillId="10" borderId="2" xfId="0" applyFill="1" applyBorder="1" applyAlignment="1">
      <alignment horizontal="left" vertical="top" wrapText="1"/>
    </xf>
    <xf numFmtId="0" fontId="0" fillId="10" borderId="5" xfId="0" applyFill="1" applyBorder="1" applyAlignment="1">
      <alignment horizontal="left" vertical="top" wrapText="1"/>
    </xf>
    <xf numFmtId="0" fontId="0" fillId="10" borderId="3" xfId="0" applyFill="1"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3" xfId="0" applyFill="1" applyBorder="1" applyAlignment="1">
      <alignment horizontal="left" vertical="top" wrapText="1"/>
    </xf>
    <xf numFmtId="0" fontId="0" fillId="12" borderId="2" xfId="0" applyFill="1" applyBorder="1" applyAlignment="1">
      <alignment horizontal="left" vertical="top" wrapText="1"/>
    </xf>
    <xf numFmtId="0" fontId="0" fillId="12" borderId="5" xfId="0" applyFill="1" applyBorder="1" applyAlignment="1">
      <alignment horizontal="left" vertical="top" wrapText="1"/>
    </xf>
    <xf numFmtId="0" fontId="0" fillId="1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8" borderId="2" xfId="0" applyFill="1" applyBorder="1" applyAlignment="1">
      <alignment horizontal="left" vertical="top" wrapText="1"/>
    </xf>
    <xf numFmtId="0" fontId="0" fillId="8" borderId="5" xfId="0" applyFill="1" applyBorder="1" applyAlignment="1">
      <alignment horizontal="left" vertical="top" wrapText="1"/>
    </xf>
    <xf numFmtId="0" fontId="0" fillId="8" borderId="3" xfId="0" applyFill="1" applyBorder="1" applyAlignment="1">
      <alignment horizontal="left" vertical="top" wrapText="1"/>
    </xf>
    <xf numFmtId="0" fontId="0" fillId="14" borderId="2" xfId="0" applyFill="1" applyBorder="1" applyAlignment="1">
      <alignment horizontal="left" vertical="top" wrapText="1"/>
    </xf>
    <xf numFmtId="0" fontId="0" fillId="14" borderId="5" xfId="0" applyFill="1" applyBorder="1" applyAlignment="1">
      <alignment horizontal="left" vertical="top" wrapText="1"/>
    </xf>
    <xf numFmtId="0" fontId="0" fillId="14" borderId="3" xfId="0" applyFill="1" applyBorder="1" applyAlignment="1">
      <alignment horizontal="left" vertical="top" wrapText="1"/>
    </xf>
    <xf numFmtId="0" fontId="0" fillId="16" borderId="2" xfId="0" applyFill="1" applyBorder="1" applyAlignment="1">
      <alignment horizontal="left" vertical="top" wrapText="1"/>
    </xf>
    <xf numFmtId="0" fontId="0" fillId="16" borderId="5" xfId="0" applyFill="1" applyBorder="1" applyAlignment="1">
      <alignment horizontal="left" vertical="top" wrapText="1"/>
    </xf>
    <xf numFmtId="0" fontId="0" fillId="16" borderId="3" xfId="0" applyFill="1" applyBorder="1" applyAlignment="1">
      <alignment horizontal="left" vertical="top" wrapText="1"/>
    </xf>
    <xf numFmtId="0" fontId="2" fillId="14" borderId="2" xfId="0" applyFont="1" applyFill="1" applyBorder="1" applyAlignment="1">
      <alignment horizontal="left" vertical="top" wrapText="1"/>
    </xf>
    <xf numFmtId="0" fontId="2" fillId="14" borderId="5" xfId="0" applyFont="1" applyFill="1" applyBorder="1" applyAlignment="1">
      <alignment horizontal="left" vertical="top" wrapText="1"/>
    </xf>
    <xf numFmtId="0" fontId="2" fillId="14" borderId="3"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3" xfId="0" applyFont="1" applyBorder="1" applyAlignment="1">
      <alignment horizontal="left" vertical="top" wrapText="1"/>
    </xf>
    <xf numFmtId="0" fontId="0" fillId="16" borderId="2" xfId="0" applyFont="1" applyFill="1" applyBorder="1" applyAlignment="1">
      <alignment horizontal="left" vertical="top" wrapText="1"/>
    </xf>
    <xf numFmtId="0" fontId="0" fillId="16" borderId="5" xfId="0" applyFont="1" applyFill="1" applyBorder="1" applyAlignment="1">
      <alignment horizontal="left" vertical="top" wrapText="1"/>
    </xf>
    <xf numFmtId="0" fontId="0" fillId="16" borderId="3" xfId="0" applyFont="1" applyFill="1" applyBorder="1" applyAlignment="1">
      <alignment horizontal="left" vertical="top" wrapText="1"/>
    </xf>
    <xf numFmtId="0" fontId="9" fillId="12" borderId="2" xfId="0" applyFont="1" applyFill="1" applyBorder="1" applyAlignment="1">
      <alignment horizontal="left" vertical="top" wrapText="1"/>
    </xf>
    <xf numFmtId="0" fontId="9" fillId="12" borderId="5" xfId="0" applyFont="1" applyFill="1" applyBorder="1" applyAlignment="1">
      <alignment horizontal="left" vertical="top" wrapText="1"/>
    </xf>
    <xf numFmtId="0" fontId="9" fillId="12" borderId="3"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3"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77E77A"/>
      <color rgb="FFFF6161"/>
      <color rgb="FFFFC5C5"/>
      <color rgb="FFFFFFCC"/>
      <color rgb="FFCAF6CB"/>
      <color rgb="FFFF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5267-9E0F-4757-8CC6-082FF1EE324C}">
  <sheetPr>
    <pageSetUpPr fitToPage="1"/>
  </sheetPr>
  <dimension ref="A1:G119"/>
  <sheetViews>
    <sheetView workbookViewId="0">
      <selection activeCell="A14" sqref="A14"/>
    </sheetView>
  </sheetViews>
  <sheetFormatPr defaultRowHeight="14.45"/>
  <cols>
    <col min="1" max="1" width="16.7109375" customWidth="1"/>
    <col min="2" max="2" width="13.85546875" customWidth="1"/>
    <col min="3" max="3" width="10" customWidth="1"/>
    <col min="4" max="4" width="14" customWidth="1"/>
    <col min="5" max="5" width="10.7109375" customWidth="1"/>
    <col min="6" max="6" width="14.7109375" customWidth="1"/>
    <col min="7" max="7" width="10.5703125" customWidth="1"/>
  </cols>
  <sheetData>
    <row r="1" spans="1:1" ht="15.6">
      <c r="A1" s="34" t="s">
        <v>0</v>
      </c>
    </row>
    <row r="2" spans="1:1" ht="15.6">
      <c r="A2" s="35"/>
    </row>
    <row r="3" spans="1:1" ht="15.6">
      <c r="A3" s="36" t="s">
        <v>1</v>
      </c>
    </row>
    <row r="4" spans="1:1" ht="15.6">
      <c r="A4" s="35" t="s">
        <v>2</v>
      </c>
    </row>
    <row r="5" spans="1:1" ht="15.6">
      <c r="A5" s="37" t="s">
        <v>3</v>
      </c>
    </row>
    <row r="6" spans="1:1" ht="15.6">
      <c r="A6" s="37" t="s">
        <v>4</v>
      </c>
    </row>
    <row r="7" spans="1:1" ht="15.6">
      <c r="A7" s="37" t="s">
        <v>5</v>
      </c>
    </row>
    <row r="8" spans="1:1" ht="15.6">
      <c r="A8" s="37" t="s">
        <v>6</v>
      </c>
    </row>
    <row r="9" spans="1:1" ht="15.6">
      <c r="A9" s="35" t="s">
        <v>7</v>
      </c>
    </row>
    <row r="10" spans="1:1" ht="15.6">
      <c r="A10" s="35" t="s">
        <v>8</v>
      </c>
    </row>
    <row r="11" spans="1:1" ht="15.6">
      <c r="A11" s="35"/>
    </row>
    <row r="12" spans="1:1" ht="15.6">
      <c r="A12" s="35" t="s">
        <v>9</v>
      </c>
    </row>
    <row r="13" spans="1:1" ht="15.6">
      <c r="A13" s="35" t="s">
        <v>10</v>
      </c>
    </row>
    <row r="14" spans="1:1" ht="15.6">
      <c r="A14" s="37" t="s">
        <v>11</v>
      </c>
    </row>
    <row r="15" spans="1:1" ht="15.6">
      <c r="A15" s="37" t="s">
        <v>12</v>
      </c>
    </row>
    <row r="16" spans="1:1" ht="15.6">
      <c r="A16" s="37" t="s">
        <v>13</v>
      </c>
    </row>
    <row r="17" spans="1:1" ht="15.6">
      <c r="A17" s="37" t="s">
        <v>14</v>
      </c>
    </row>
    <row r="18" spans="1:1" ht="15.6">
      <c r="A18" s="37" t="s">
        <v>15</v>
      </c>
    </row>
    <row r="19" spans="1:1" ht="15.6">
      <c r="A19" s="37"/>
    </row>
    <row r="20" spans="1:1" ht="15.6">
      <c r="A20" s="36" t="s">
        <v>16</v>
      </c>
    </row>
    <row r="21" spans="1:1" ht="15.6">
      <c r="A21" s="35" t="s">
        <v>17</v>
      </c>
    </row>
    <row r="22" spans="1:1" ht="15.6">
      <c r="A22" s="37" t="s">
        <v>18</v>
      </c>
    </row>
    <row r="23" spans="1:1" ht="15.6">
      <c r="A23" s="37" t="s">
        <v>19</v>
      </c>
    </row>
    <row r="24" spans="1:1" ht="15.6">
      <c r="A24" s="35"/>
    </row>
    <row r="25" spans="1:1" s="33" customFormat="1" ht="15.6">
      <c r="A25" s="37" t="s">
        <v>20</v>
      </c>
    </row>
    <row r="26" spans="1:1" s="33" customFormat="1" ht="15.6">
      <c r="A26" s="38" t="s">
        <v>21</v>
      </c>
    </row>
    <row r="27" spans="1:1" s="33" customFormat="1" ht="15.6">
      <c r="A27" s="38" t="s">
        <v>22</v>
      </c>
    </row>
    <row r="28" spans="1:1" s="33" customFormat="1" ht="15.6">
      <c r="A28" s="38" t="s">
        <v>23</v>
      </c>
    </row>
    <row r="29" spans="1:1" s="33" customFormat="1" ht="15.6">
      <c r="A29" s="38" t="s">
        <v>24</v>
      </c>
    </row>
    <row r="30" spans="1:1" s="33" customFormat="1" ht="15.6">
      <c r="A30" s="38" t="s">
        <v>25</v>
      </c>
    </row>
    <row r="31" spans="1:1" s="33" customFormat="1" ht="15.6">
      <c r="A31" s="38" t="s">
        <v>26</v>
      </c>
    </row>
    <row r="32" spans="1:1">
      <c r="A32" s="33"/>
    </row>
    <row r="33" spans="1:1" s="33" customFormat="1" ht="15.6">
      <c r="A33" s="37" t="s">
        <v>27</v>
      </c>
    </row>
    <row r="34" spans="1:1" s="33" customFormat="1" ht="15.6">
      <c r="A34" s="38" t="s">
        <v>28</v>
      </c>
    </row>
    <row r="35" spans="1:1" s="33" customFormat="1" ht="15.6">
      <c r="A35" s="38" t="s">
        <v>29</v>
      </c>
    </row>
    <row r="36" spans="1:1" s="33" customFormat="1" ht="15.6">
      <c r="A36" s="38" t="s">
        <v>23</v>
      </c>
    </row>
    <row r="37" spans="1:1" s="33" customFormat="1" ht="15.6">
      <c r="A37" s="38" t="s">
        <v>24</v>
      </c>
    </row>
    <row r="38" spans="1:1" s="33" customFormat="1" ht="15.6">
      <c r="A38" s="38" t="s">
        <v>30</v>
      </c>
    </row>
    <row r="39" spans="1:1" s="33" customFormat="1" ht="15.6">
      <c r="A39" s="38" t="s">
        <v>26</v>
      </c>
    </row>
    <row r="40" spans="1:1">
      <c r="A40" s="33"/>
    </row>
    <row r="41" spans="1:1" s="33" customFormat="1" ht="15.6">
      <c r="A41" s="37" t="s">
        <v>31</v>
      </c>
    </row>
    <row r="42" spans="1:1" s="33" customFormat="1" ht="15.6">
      <c r="A42" s="38" t="s">
        <v>32</v>
      </c>
    </row>
    <row r="43" spans="1:1" s="33" customFormat="1" ht="15.6">
      <c r="A43" s="38" t="s">
        <v>33</v>
      </c>
    </row>
    <row r="44" spans="1:1" s="33" customFormat="1" ht="15.6">
      <c r="A44" s="38" t="s">
        <v>23</v>
      </c>
    </row>
    <row r="45" spans="1:1" s="33" customFormat="1" ht="15.6">
      <c r="A45" s="38" t="s">
        <v>24</v>
      </c>
    </row>
    <row r="46" spans="1:1" s="33" customFormat="1" ht="15.6">
      <c r="A46" s="38" t="s">
        <v>34</v>
      </c>
    </row>
    <row r="47" spans="1:1" s="33" customFormat="1" ht="15.6">
      <c r="A47" s="38" t="s">
        <v>35</v>
      </c>
    </row>
    <row r="48" spans="1:1" s="33" customFormat="1" ht="15.6">
      <c r="A48" s="38"/>
    </row>
    <row r="49" spans="1:1" s="33" customFormat="1" ht="15.6">
      <c r="A49" s="40" t="s">
        <v>36</v>
      </c>
    </row>
    <row r="50" spans="1:1" s="33" customFormat="1" ht="15.6">
      <c r="A50" s="40"/>
    </row>
    <row r="51" spans="1:1" s="33" customFormat="1" ht="15.6">
      <c r="A51" s="38" t="s">
        <v>37</v>
      </c>
    </row>
    <row r="52" spans="1:1" s="33" customFormat="1" ht="15.6">
      <c r="A52" s="39" t="s">
        <v>38</v>
      </c>
    </row>
    <row r="53" spans="1:1" s="33" customFormat="1" ht="15.6">
      <c r="A53" s="39" t="s">
        <v>39</v>
      </c>
    </row>
    <row r="54" spans="1:1" s="33" customFormat="1" ht="15.6">
      <c r="A54" s="39" t="s">
        <v>40</v>
      </c>
    </row>
    <row r="55" spans="1:1" s="33" customFormat="1" ht="15.6">
      <c r="A55" s="39" t="s">
        <v>41</v>
      </c>
    </row>
    <row r="56" spans="1:1" s="33" customFormat="1" ht="15.6">
      <c r="A56" s="39"/>
    </row>
    <row r="57" spans="1:1" s="33" customFormat="1" ht="15.6">
      <c r="A57" s="38" t="s">
        <v>42</v>
      </c>
    </row>
    <row r="58" spans="1:1" s="33" customFormat="1" ht="15.6">
      <c r="A58" s="39" t="s">
        <v>43</v>
      </c>
    </row>
    <row r="59" spans="1:1" s="33" customFormat="1" ht="15.6">
      <c r="A59" s="39" t="s">
        <v>44</v>
      </c>
    </row>
    <row r="60" spans="1:1" s="33" customFormat="1" ht="15.6">
      <c r="A60" s="39" t="s">
        <v>45</v>
      </c>
    </row>
    <row r="61" spans="1:1" s="33" customFormat="1" ht="15.6">
      <c r="A61" s="39" t="s">
        <v>41</v>
      </c>
    </row>
    <row r="62" spans="1:1" s="33" customFormat="1" ht="15.6">
      <c r="A62" s="38"/>
    </row>
    <row r="63" spans="1:1" s="33" customFormat="1" ht="15.6">
      <c r="A63" s="38" t="s">
        <v>46</v>
      </c>
    </row>
    <row r="64" spans="1:1" s="33" customFormat="1" ht="15.6">
      <c r="A64" s="39" t="s">
        <v>47</v>
      </c>
    </row>
    <row r="65" spans="1:1" s="33" customFormat="1" ht="15.6">
      <c r="A65" s="39" t="s">
        <v>48</v>
      </c>
    </row>
    <row r="66" spans="1:1" s="33" customFormat="1" ht="15.6">
      <c r="A66" s="39" t="s">
        <v>49</v>
      </c>
    </row>
    <row r="67" spans="1:1" s="33" customFormat="1" ht="15.6">
      <c r="A67" s="39" t="s">
        <v>41</v>
      </c>
    </row>
    <row r="68" spans="1:1" s="33" customFormat="1" ht="15.6">
      <c r="A68" s="38"/>
    </row>
    <row r="69" spans="1:1" s="33" customFormat="1" ht="15.6">
      <c r="A69" s="38" t="s">
        <v>50</v>
      </c>
    </row>
    <row r="70" spans="1:1" s="33" customFormat="1" ht="15.6">
      <c r="A70" s="39" t="s">
        <v>51</v>
      </c>
    </row>
    <row r="71" spans="1:1" s="33" customFormat="1" ht="15.6">
      <c r="A71" s="39" t="s">
        <v>52</v>
      </c>
    </row>
    <row r="72" spans="1:1" s="33" customFormat="1" ht="15.6">
      <c r="A72" s="39" t="s">
        <v>53</v>
      </c>
    </row>
    <row r="73" spans="1:1" s="33" customFormat="1" ht="15.6">
      <c r="A73" s="39" t="s">
        <v>41</v>
      </c>
    </row>
    <row r="74" spans="1:1" s="33" customFormat="1" ht="15.6">
      <c r="A74" s="38"/>
    </row>
    <row r="75" spans="1:1" s="33" customFormat="1" ht="15.6">
      <c r="A75" s="38" t="s">
        <v>54</v>
      </c>
    </row>
    <row r="76" spans="1:1" s="33" customFormat="1" ht="15.6">
      <c r="A76" s="39" t="s">
        <v>55</v>
      </c>
    </row>
    <row r="77" spans="1:1" s="33" customFormat="1" ht="15.6">
      <c r="A77" s="39" t="s">
        <v>56</v>
      </c>
    </row>
    <row r="78" spans="1:1" s="33" customFormat="1" ht="15.6">
      <c r="A78" s="39" t="s">
        <v>57</v>
      </c>
    </row>
    <row r="79" spans="1:1" s="33" customFormat="1" ht="15.6">
      <c r="A79" s="39" t="s">
        <v>41</v>
      </c>
    </row>
    <row r="80" spans="1:1" s="33" customFormat="1" ht="15.6">
      <c r="A80" s="38"/>
    </row>
    <row r="82" spans="1:7" ht="15" thickBot="1">
      <c r="A82" t="s">
        <v>58</v>
      </c>
    </row>
    <row r="83" spans="1:7" ht="29.45" thickBot="1">
      <c r="A83" s="22" t="s">
        <v>59</v>
      </c>
      <c r="B83" s="26" t="s">
        <v>60</v>
      </c>
      <c r="C83" s="26" t="s">
        <v>61</v>
      </c>
      <c r="D83" s="26" t="s">
        <v>62</v>
      </c>
      <c r="E83" s="26" t="s">
        <v>61</v>
      </c>
      <c r="F83" s="26" t="s">
        <v>63</v>
      </c>
      <c r="G83" s="26" t="s">
        <v>61</v>
      </c>
    </row>
    <row r="84" spans="1:7" ht="43.9" thickBot="1">
      <c r="A84" s="143" t="s">
        <v>64</v>
      </c>
      <c r="B84" s="136" t="s">
        <v>65</v>
      </c>
      <c r="C84" s="137">
        <v>80000</v>
      </c>
      <c r="D84" s="71" t="s">
        <v>66</v>
      </c>
      <c r="E84" s="72">
        <v>5000</v>
      </c>
      <c r="F84" s="138" t="s">
        <v>67</v>
      </c>
      <c r="G84" s="137">
        <v>7000</v>
      </c>
    </row>
    <row r="85" spans="1:7" ht="101.45" thickBot="1">
      <c r="A85" s="144"/>
      <c r="B85" s="71" t="s">
        <v>68</v>
      </c>
      <c r="C85" s="72">
        <v>20000</v>
      </c>
      <c r="D85" s="71" t="s">
        <v>69</v>
      </c>
      <c r="E85" s="72">
        <v>5000</v>
      </c>
      <c r="F85" s="71"/>
      <c r="G85" s="72"/>
    </row>
    <row r="86" spans="1:7" ht="15" thickBot="1">
      <c r="A86" s="144"/>
      <c r="B86" s="71"/>
      <c r="C86" s="72"/>
      <c r="D86" s="71" t="s">
        <v>70</v>
      </c>
      <c r="E86" s="72">
        <v>60000</v>
      </c>
      <c r="F86" s="71"/>
      <c r="G86" s="72"/>
    </row>
    <row r="87" spans="1:7" ht="15" thickBot="1">
      <c r="A87" s="144"/>
      <c r="B87" s="71" t="s">
        <v>71</v>
      </c>
      <c r="C87" s="72">
        <v>100000</v>
      </c>
      <c r="D87" s="71" t="s">
        <v>71</v>
      </c>
      <c r="E87" s="72">
        <v>60000</v>
      </c>
      <c r="F87" s="71" t="s">
        <v>71</v>
      </c>
      <c r="G87" s="72">
        <v>7000</v>
      </c>
    </row>
    <row r="88" spans="1:7" ht="15" thickBot="1">
      <c r="A88" s="144"/>
      <c r="B88" s="71" t="s">
        <v>72</v>
      </c>
      <c r="C88" s="72">
        <v>100000</v>
      </c>
      <c r="D88" s="71" t="s">
        <v>72</v>
      </c>
      <c r="E88" s="72">
        <v>60000</v>
      </c>
      <c r="F88" s="71" t="s">
        <v>73</v>
      </c>
      <c r="G88" s="72">
        <v>7000</v>
      </c>
    </row>
    <row r="89" spans="1:7" ht="15" thickBot="1">
      <c r="A89" s="144"/>
      <c r="B89" s="71" t="s">
        <v>74</v>
      </c>
      <c r="C89" s="72">
        <v>100000</v>
      </c>
      <c r="D89" s="71" t="s">
        <v>74</v>
      </c>
      <c r="E89" s="72">
        <v>60000</v>
      </c>
      <c r="F89" s="71" t="s">
        <v>75</v>
      </c>
      <c r="G89" s="72">
        <v>7000</v>
      </c>
    </row>
    <row r="90" spans="1:7" ht="15" thickBot="1">
      <c r="A90" s="144"/>
      <c r="B90" s="71" t="s">
        <v>76</v>
      </c>
      <c r="C90" s="72">
        <v>100000</v>
      </c>
      <c r="D90" s="71" t="s">
        <v>76</v>
      </c>
      <c r="E90" s="72">
        <v>60000</v>
      </c>
      <c r="F90" s="71" t="s">
        <v>77</v>
      </c>
      <c r="G90" s="72">
        <v>7000</v>
      </c>
    </row>
    <row r="91" spans="1:7" ht="15" thickBot="1">
      <c r="A91" s="144"/>
      <c r="B91" s="71" t="s">
        <v>78</v>
      </c>
      <c r="C91" s="72">
        <v>100000</v>
      </c>
      <c r="D91" s="71" t="s">
        <v>78</v>
      </c>
      <c r="E91" s="72">
        <v>60000</v>
      </c>
      <c r="F91" s="71" t="s">
        <v>79</v>
      </c>
      <c r="G91" s="72">
        <v>7000</v>
      </c>
    </row>
    <row r="92" spans="1:7" ht="15" thickBot="1">
      <c r="A92" s="145"/>
      <c r="B92" s="136" t="s">
        <v>80</v>
      </c>
      <c r="C92" s="139">
        <f>C87</f>
        <v>100000</v>
      </c>
      <c r="D92" s="140"/>
      <c r="E92" s="139">
        <f>E87</f>
        <v>60000</v>
      </c>
      <c r="F92" s="140"/>
      <c r="G92" s="141">
        <f>SUM(G87:G91)</f>
        <v>35000</v>
      </c>
    </row>
    <row r="93" spans="1:7">
      <c r="A93" t="s">
        <v>81</v>
      </c>
      <c r="C93" t="s">
        <v>82</v>
      </c>
      <c r="E93" t="s">
        <v>82</v>
      </c>
      <c r="G93" t="s">
        <v>83</v>
      </c>
    </row>
    <row r="95" spans="1:7" ht="15" thickBot="1">
      <c r="A95" t="s">
        <v>84</v>
      </c>
    </row>
    <row r="96" spans="1:7" ht="29.45" thickBot="1">
      <c r="A96" s="22" t="s">
        <v>59</v>
      </c>
      <c r="B96" s="26" t="s">
        <v>60</v>
      </c>
      <c r="C96" s="26" t="s">
        <v>61</v>
      </c>
      <c r="D96" s="26" t="s">
        <v>62</v>
      </c>
      <c r="E96" s="26" t="s">
        <v>61</v>
      </c>
      <c r="F96" s="26" t="s">
        <v>63</v>
      </c>
      <c r="G96" s="26" t="s">
        <v>61</v>
      </c>
    </row>
    <row r="97" spans="1:7" ht="43.9" thickBot="1">
      <c r="A97" s="146" t="s">
        <v>64</v>
      </c>
      <c r="B97" s="9" t="s">
        <v>65</v>
      </c>
      <c r="C97" s="31">
        <v>80000</v>
      </c>
      <c r="D97" s="1" t="s">
        <v>66</v>
      </c>
      <c r="E97" s="32">
        <v>5000</v>
      </c>
      <c r="F97" s="24" t="s">
        <v>67</v>
      </c>
      <c r="G97" s="31">
        <v>8000</v>
      </c>
    </row>
    <row r="98" spans="1:7" ht="101.45" thickBot="1">
      <c r="A98" s="147"/>
      <c r="B98" s="1" t="s">
        <v>68</v>
      </c>
      <c r="C98" s="32">
        <v>20000</v>
      </c>
      <c r="D98" s="1" t="s">
        <v>69</v>
      </c>
      <c r="E98" s="32">
        <v>5000</v>
      </c>
      <c r="F98" s="1"/>
      <c r="G98" s="32"/>
    </row>
    <row r="99" spans="1:7" ht="15" thickBot="1">
      <c r="A99" s="147"/>
      <c r="B99" s="1"/>
      <c r="C99" s="32"/>
      <c r="D99" s="1" t="s">
        <v>70</v>
      </c>
      <c r="E99" s="32">
        <v>60000</v>
      </c>
      <c r="F99" s="1"/>
      <c r="G99" s="32"/>
    </row>
    <row r="100" spans="1:7" ht="15" thickBot="1">
      <c r="A100" s="147"/>
      <c r="B100" s="1" t="s">
        <v>71</v>
      </c>
      <c r="C100" s="32">
        <v>100000</v>
      </c>
      <c r="D100" s="1" t="s">
        <v>71</v>
      </c>
      <c r="E100" s="32">
        <f>SUM(E97:E99)</f>
        <v>70000</v>
      </c>
      <c r="F100" s="1" t="s">
        <v>71</v>
      </c>
      <c r="G100" s="32">
        <v>8000</v>
      </c>
    </row>
    <row r="101" spans="1:7" ht="15" thickBot="1">
      <c r="A101" s="147"/>
      <c r="B101" s="1" t="s">
        <v>72</v>
      </c>
      <c r="C101" s="32">
        <f>C100*1.03</f>
        <v>103000</v>
      </c>
      <c r="D101" s="1" t="s">
        <v>72</v>
      </c>
      <c r="E101" s="32">
        <f>E100*1.03</f>
        <v>72100</v>
      </c>
      <c r="F101" s="1" t="s">
        <v>73</v>
      </c>
      <c r="G101" s="32">
        <f>G100*1.03</f>
        <v>8240</v>
      </c>
    </row>
    <row r="102" spans="1:7" ht="15" thickBot="1">
      <c r="A102" s="147"/>
      <c r="B102" s="1" t="s">
        <v>74</v>
      </c>
      <c r="C102" s="32">
        <f t="shared" ref="C102:E104" si="0">C101*1.03</f>
        <v>106090</v>
      </c>
      <c r="D102" s="1" t="s">
        <v>74</v>
      </c>
      <c r="E102" s="32">
        <f t="shared" si="0"/>
        <v>74263</v>
      </c>
      <c r="F102" s="1" t="s">
        <v>75</v>
      </c>
      <c r="G102" s="32">
        <f t="shared" ref="G102:G104" si="1">G101*1.03</f>
        <v>8487.2000000000007</v>
      </c>
    </row>
    <row r="103" spans="1:7" ht="15" thickBot="1">
      <c r="A103" s="147"/>
      <c r="B103" s="1" t="s">
        <v>76</v>
      </c>
      <c r="C103" s="32">
        <f t="shared" si="0"/>
        <v>109272.7</v>
      </c>
      <c r="D103" s="1" t="s">
        <v>76</v>
      </c>
      <c r="E103" s="32">
        <f t="shared" si="0"/>
        <v>76490.89</v>
      </c>
      <c r="F103" s="1" t="s">
        <v>77</v>
      </c>
      <c r="G103" s="32">
        <f t="shared" si="1"/>
        <v>8741.8160000000007</v>
      </c>
    </row>
    <row r="104" spans="1:7" ht="15" thickBot="1">
      <c r="A104" s="147"/>
      <c r="B104" s="1" t="s">
        <v>78</v>
      </c>
      <c r="C104" s="32">
        <f t="shared" si="0"/>
        <v>112550.88099999999</v>
      </c>
      <c r="D104" s="1" t="s">
        <v>78</v>
      </c>
      <c r="E104" s="32">
        <f t="shared" si="0"/>
        <v>78785.616699999999</v>
      </c>
      <c r="F104" s="1" t="s">
        <v>79</v>
      </c>
      <c r="G104" s="32">
        <f t="shared" si="1"/>
        <v>9004.0704800000003</v>
      </c>
    </row>
    <row r="105" spans="1:7" ht="15" thickBot="1">
      <c r="A105" s="148"/>
      <c r="B105" s="89" t="s">
        <v>80</v>
      </c>
      <c r="C105" s="90">
        <f>MAX(C100:C104)</f>
        <v>112550.88099999999</v>
      </c>
      <c r="D105" s="13"/>
      <c r="E105" s="90">
        <f>MAX(E100:E104)</f>
        <v>78785.616699999999</v>
      </c>
      <c r="F105" s="13"/>
      <c r="G105" s="53">
        <f>SUM(G100:G104)</f>
        <v>42473.086480000005</v>
      </c>
    </row>
    <row r="106" spans="1:7">
      <c r="A106" t="s">
        <v>81</v>
      </c>
      <c r="C106" t="s">
        <v>82</v>
      </c>
      <c r="E106" t="s">
        <v>82</v>
      </c>
      <c r="G106" t="s">
        <v>83</v>
      </c>
    </row>
    <row r="108" spans="1:7" ht="15" thickBot="1">
      <c r="A108" t="s">
        <v>85</v>
      </c>
    </row>
    <row r="109" spans="1:7" ht="29.45" thickBot="1">
      <c r="A109" s="22" t="s">
        <v>59</v>
      </c>
      <c r="B109" s="26" t="s">
        <v>60</v>
      </c>
      <c r="C109" s="26" t="s">
        <v>61</v>
      </c>
      <c r="D109" s="26" t="s">
        <v>62</v>
      </c>
      <c r="E109" s="26" t="s">
        <v>61</v>
      </c>
      <c r="F109" s="26" t="s">
        <v>63</v>
      </c>
      <c r="G109" s="26" t="s">
        <v>61</v>
      </c>
    </row>
    <row r="110" spans="1:7" ht="43.9" thickBot="1">
      <c r="A110" s="143" t="s">
        <v>64</v>
      </c>
      <c r="B110" s="136" t="s">
        <v>65</v>
      </c>
      <c r="C110" s="137">
        <v>80000</v>
      </c>
      <c r="D110" s="71" t="s">
        <v>66</v>
      </c>
      <c r="E110" s="72">
        <v>5000</v>
      </c>
      <c r="F110" s="138" t="s">
        <v>67</v>
      </c>
      <c r="G110" s="137">
        <v>8000</v>
      </c>
    </row>
    <row r="111" spans="1:7" ht="101.45" thickBot="1">
      <c r="A111" s="144"/>
      <c r="B111" s="71" t="s">
        <v>68</v>
      </c>
      <c r="C111" s="72">
        <v>20000</v>
      </c>
      <c r="D111" s="71" t="s">
        <v>69</v>
      </c>
      <c r="E111" s="72">
        <v>5000</v>
      </c>
      <c r="F111" s="71"/>
      <c r="G111" s="72"/>
    </row>
    <row r="112" spans="1:7" ht="15" thickBot="1">
      <c r="A112" s="144"/>
      <c r="B112" s="71"/>
      <c r="C112" s="72"/>
      <c r="D112" s="71" t="s">
        <v>70</v>
      </c>
      <c r="E112" s="72">
        <v>60000</v>
      </c>
      <c r="F112" s="71"/>
      <c r="G112" s="72"/>
    </row>
    <row r="113" spans="1:7" ht="15" thickBot="1">
      <c r="A113" s="144"/>
      <c r="B113" s="71" t="s">
        <v>71</v>
      </c>
      <c r="C113" s="72">
        <v>100000</v>
      </c>
      <c r="D113" s="71" t="s">
        <v>71</v>
      </c>
      <c r="E113" s="72">
        <f>SUM(E110:E112)</f>
        <v>70000</v>
      </c>
      <c r="F113" s="71" t="s">
        <v>71</v>
      </c>
      <c r="G113" s="72">
        <v>8000</v>
      </c>
    </row>
    <row r="114" spans="1:7" ht="15" thickBot="1">
      <c r="A114" s="144"/>
      <c r="B114" s="71" t="s">
        <v>72</v>
      </c>
      <c r="C114" s="72">
        <v>100000</v>
      </c>
      <c r="D114" s="71" t="s">
        <v>72</v>
      </c>
      <c r="E114" s="72">
        <v>70000</v>
      </c>
      <c r="F114" s="71" t="s">
        <v>73</v>
      </c>
      <c r="G114" s="72">
        <f>G113*1.05</f>
        <v>8400</v>
      </c>
    </row>
    <row r="115" spans="1:7" ht="15" thickBot="1">
      <c r="A115" s="144"/>
      <c r="B115" s="71" t="s">
        <v>74</v>
      </c>
      <c r="C115" s="72">
        <v>108000</v>
      </c>
      <c r="D115" s="71" t="s">
        <v>74</v>
      </c>
      <c r="E115" s="72">
        <f>E114*1.08</f>
        <v>75600</v>
      </c>
      <c r="F115" s="71" t="s">
        <v>75</v>
      </c>
      <c r="G115" s="72">
        <f t="shared" ref="G115:G117" si="2">G114*1.05</f>
        <v>8820</v>
      </c>
    </row>
    <row r="116" spans="1:7" ht="15" thickBot="1">
      <c r="A116" s="144"/>
      <c r="B116" s="71" t="s">
        <v>76</v>
      </c>
      <c r="C116" s="72">
        <v>108000</v>
      </c>
      <c r="D116" s="71" t="s">
        <v>76</v>
      </c>
      <c r="E116" s="72">
        <v>75600</v>
      </c>
      <c r="F116" s="71" t="s">
        <v>77</v>
      </c>
      <c r="G116" s="72">
        <f t="shared" si="2"/>
        <v>9261</v>
      </c>
    </row>
    <row r="117" spans="1:7" ht="15" thickBot="1">
      <c r="A117" s="144"/>
      <c r="B117" s="71" t="s">
        <v>78</v>
      </c>
      <c r="C117" s="72">
        <v>108000</v>
      </c>
      <c r="D117" s="71" t="s">
        <v>78</v>
      </c>
      <c r="E117" s="72">
        <v>75600</v>
      </c>
      <c r="F117" s="71" t="s">
        <v>79</v>
      </c>
      <c r="G117" s="72">
        <f t="shared" si="2"/>
        <v>9724.0500000000011</v>
      </c>
    </row>
    <row r="118" spans="1:7" ht="15" thickBot="1">
      <c r="A118" s="145"/>
      <c r="B118" s="136" t="s">
        <v>80</v>
      </c>
      <c r="C118" s="139">
        <f>MAX(C113:C117)</f>
        <v>108000</v>
      </c>
      <c r="D118" s="140"/>
      <c r="E118" s="139">
        <f>MAX(E113:E117)</f>
        <v>75600</v>
      </c>
      <c r="F118" s="140"/>
      <c r="G118" s="141">
        <f>SUM(G113:G117)</f>
        <v>44205.05</v>
      </c>
    </row>
    <row r="119" spans="1:7">
      <c r="A119" t="s">
        <v>81</v>
      </c>
      <c r="C119" t="s">
        <v>82</v>
      </c>
      <c r="E119" t="s">
        <v>82</v>
      </c>
      <c r="G119" t="s">
        <v>83</v>
      </c>
    </row>
  </sheetData>
  <mergeCells count="3">
    <mergeCell ref="A84:A92"/>
    <mergeCell ref="A97:A105"/>
    <mergeCell ref="A110:A118"/>
  </mergeCells>
  <pageMargins left="0.7" right="0.7" top="0.75" bottom="0.75" header="0.3" footer="0.3"/>
  <pageSetup scale="76" fitToHeight="0" orientation="landscape" horizontalDpi="1200" verticalDpi="1200" r:id="rId1"/>
  <rowBreaks count="3" manualBreakCount="3">
    <brk id="40" max="16383" man="1"/>
    <brk id="81"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40D9-624E-423E-91B7-4C7A7894F051}">
  <sheetPr>
    <pageSetUpPr fitToPage="1"/>
  </sheetPr>
  <dimension ref="A1:I533"/>
  <sheetViews>
    <sheetView tabSelected="1" zoomScale="80" zoomScaleNormal="80" workbookViewId="0">
      <pane xSplit="1" ySplit="2" topLeftCell="B54" activePane="bottomRight" state="frozen"/>
      <selection pane="bottomRight" activeCell="A55" sqref="A55:I55"/>
      <selection pane="bottomLeft" activeCell="A3" sqref="A3"/>
      <selection pane="topRight" activeCell="B1" sqref="B1"/>
    </sheetView>
  </sheetViews>
  <sheetFormatPr defaultRowHeight="14.45"/>
  <cols>
    <col min="1" max="1" width="41.28515625" customWidth="1"/>
    <col min="2" max="2" width="13.7109375" customWidth="1"/>
    <col min="3" max="3" width="10.7109375" style="47" customWidth="1"/>
    <col min="4" max="4" width="20" customWidth="1"/>
    <col min="5" max="5" width="10.7109375" style="47" customWidth="1"/>
    <col min="6" max="6" width="2.28515625" style="44" customWidth="1"/>
    <col min="7" max="7" width="14.140625" customWidth="1"/>
    <col min="8" max="8" width="10.7109375" style="47" customWidth="1"/>
    <col min="9" max="9" width="13.85546875" customWidth="1"/>
  </cols>
  <sheetData>
    <row r="1" spans="1:9" ht="21.6" thickBot="1">
      <c r="A1" s="93" t="s">
        <v>86</v>
      </c>
      <c r="B1" s="44"/>
    </row>
    <row r="2" spans="1:9" ht="29.45" thickBot="1">
      <c r="A2" s="22" t="s">
        <v>59</v>
      </c>
      <c r="B2" s="26" t="s">
        <v>60</v>
      </c>
      <c r="C2" s="48" t="s">
        <v>61</v>
      </c>
      <c r="D2" s="26" t="s">
        <v>62</v>
      </c>
      <c r="E2" s="48" t="s">
        <v>61</v>
      </c>
      <c r="G2" s="26" t="s">
        <v>63</v>
      </c>
      <c r="H2" s="48" t="s">
        <v>61</v>
      </c>
      <c r="I2" s="26" t="s">
        <v>87</v>
      </c>
    </row>
    <row r="3" spans="1:9" ht="16.149999999999999" thickBot="1">
      <c r="A3" s="94" t="s">
        <v>88</v>
      </c>
      <c r="B3" s="95"/>
      <c r="C3" s="96"/>
      <c r="D3" s="95"/>
      <c r="E3" s="96"/>
      <c r="G3" s="104"/>
      <c r="H3" s="96"/>
      <c r="I3" s="95"/>
    </row>
    <row r="4" spans="1:9" ht="15" thickBot="1">
      <c r="A4" s="99" t="s">
        <v>89</v>
      </c>
      <c r="B4" s="100"/>
      <c r="C4" s="101"/>
      <c r="D4" s="100"/>
      <c r="E4" s="101"/>
      <c r="G4" s="105"/>
      <c r="H4" s="101"/>
      <c r="I4" s="100"/>
    </row>
    <row r="5" spans="1:9" ht="29.45" customHeight="1" thickBot="1">
      <c r="A5" s="167" t="s">
        <v>90</v>
      </c>
      <c r="B5" s="102" t="s">
        <v>65</v>
      </c>
      <c r="C5" s="103"/>
      <c r="D5" s="102" t="s">
        <v>66</v>
      </c>
      <c r="E5" s="103"/>
      <c r="G5" s="102" t="s">
        <v>67</v>
      </c>
      <c r="H5" s="103"/>
      <c r="I5" s="102"/>
    </row>
    <row r="6" spans="1:9" ht="58.15" thickBot="1">
      <c r="A6" s="168"/>
      <c r="B6" s="100" t="s">
        <v>68</v>
      </c>
      <c r="C6" s="101"/>
      <c r="D6" s="100" t="s">
        <v>69</v>
      </c>
      <c r="E6" s="101"/>
      <c r="G6" s="105"/>
      <c r="H6" s="101"/>
      <c r="I6" s="100"/>
    </row>
    <row r="7" spans="1:9" ht="15" customHeight="1" thickBot="1">
      <c r="A7" s="168"/>
      <c r="B7" s="100" t="s">
        <v>71</v>
      </c>
      <c r="C7" s="101"/>
      <c r="D7" s="100" t="s">
        <v>71</v>
      </c>
      <c r="E7" s="101"/>
      <c r="G7" s="105" t="s">
        <v>71</v>
      </c>
      <c r="H7" s="101"/>
      <c r="I7" s="100"/>
    </row>
    <row r="8" spans="1:9" ht="15" customHeight="1" thickBot="1">
      <c r="A8" s="168"/>
      <c r="B8" s="100" t="s">
        <v>72</v>
      </c>
      <c r="C8" s="101"/>
      <c r="D8" s="100" t="s">
        <v>72</v>
      </c>
      <c r="E8" s="101"/>
      <c r="G8" s="105" t="s">
        <v>73</v>
      </c>
      <c r="H8" s="101"/>
      <c r="I8" s="100"/>
    </row>
    <row r="9" spans="1:9" ht="15" customHeight="1" thickBot="1">
      <c r="A9" s="168"/>
      <c r="B9" s="100" t="s">
        <v>74</v>
      </c>
      <c r="C9" s="101"/>
      <c r="D9" s="100" t="s">
        <v>74</v>
      </c>
      <c r="E9" s="101"/>
      <c r="G9" s="105" t="s">
        <v>75</v>
      </c>
      <c r="H9" s="101"/>
      <c r="I9" s="100"/>
    </row>
    <row r="10" spans="1:9" ht="15" customHeight="1" thickBot="1">
      <c r="A10" s="168"/>
      <c r="B10" s="100" t="s">
        <v>76</v>
      </c>
      <c r="C10" s="101"/>
      <c r="D10" s="100" t="s">
        <v>76</v>
      </c>
      <c r="E10" s="101"/>
      <c r="G10" s="105" t="s">
        <v>77</v>
      </c>
      <c r="H10" s="101"/>
      <c r="I10" s="100"/>
    </row>
    <row r="11" spans="1:9" ht="15" customHeight="1" thickBot="1">
      <c r="A11" s="168"/>
      <c r="B11" s="100" t="s">
        <v>78</v>
      </c>
      <c r="C11" s="101"/>
      <c r="D11" s="100" t="s">
        <v>78</v>
      </c>
      <c r="E11" s="101"/>
      <c r="G11" s="105" t="s">
        <v>79</v>
      </c>
      <c r="H11" s="101"/>
      <c r="I11" s="100"/>
    </row>
    <row r="12" spans="1:9" ht="15" customHeight="1" thickBot="1">
      <c r="A12" s="169"/>
      <c r="B12" s="100" t="s">
        <v>80</v>
      </c>
      <c r="C12" s="101">
        <f>MAX(C7:C11)</f>
        <v>0</v>
      </c>
      <c r="D12" s="100"/>
      <c r="E12" s="101">
        <f>MAX(E7:E11)</f>
        <v>0</v>
      </c>
      <c r="G12" s="105"/>
      <c r="H12" s="101">
        <f>SUM(H7:H11)</f>
        <v>0</v>
      </c>
      <c r="I12" s="100"/>
    </row>
    <row r="13" spans="1:9" ht="29.45" customHeight="1" thickBot="1">
      <c r="A13" s="170" t="s">
        <v>91</v>
      </c>
      <c r="B13" s="24" t="s">
        <v>65</v>
      </c>
      <c r="C13" s="49"/>
      <c r="D13" s="9" t="s">
        <v>66</v>
      </c>
      <c r="E13" s="49"/>
      <c r="G13" s="9" t="s">
        <v>67</v>
      </c>
      <c r="H13" s="49"/>
      <c r="I13" s="9"/>
    </row>
    <row r="14" spans="1:9" ht="58.15" thickBot="1">
      <c r="A14" s="171"/>
      <c r="B14" s="1" t="s">
        <v>68</v>
      </c>
      <c r="C14" s="32"/>
      <c r="D14" s="1" t="s">
        <v>69</v>
      </c>
      <c r="E14" s="32"/>
      <c r="G14" s="7" t="s">
        <v>92</v>
      </c>
      <c r="H14" s="32"/>
      <c r="I14" s="1"/>
    </row>
    <row r="15" spans="1:9" ht="15" customHeight="1" thickBot="1">
      <c r="A15" s="171"/>
      <c r="B15" s="43" t="s">
        <v>71</v>
      </c>
      <c r="C15" s="50"/>
      <c r="D15" s="43" t="s">
        <v>71</v>
      </c>
      <c r="E15" s="50"/>
      <c r="G15" s="45" t="s">
        <v>71</v>
      </c>
      <c r="H15" s="50"/>
      <c r="I15" s="1"/>
    </row>
    <row r="16" spans="1:9" ht="15" customHeight="1" thickBot="1">
      <c r="A16" s="171"/>
      <c r="B16" s="43" t="s">
        <v>72</v>
      </c>
      <c r="C16" s="50"/>
      <c r="D16" s="43" t="s">
        <v>72</v>
      </c>
      <c r="E16" s="50"/>
      <c r="G16" s="45" t="s">
        <v>73</v>
      </c>
      <c r="H16" s="50"/>
      <c r="I16" s="1"/>
    </row>
    <row r="17" spans="1:9" ht="15" customHeight="1" thickBot="1">
      <c r="A17" s="171"/>
      <c r="B17" s="43" t="s">
        <v>74</v>
      </c>
      <c r="C17" s="50"/>
      <c r="D17" s="43" t="s">
        <v>74</v>
      </c>
      <c r="E17" s="50"/>
      <c r="G17" s="45" t="s">
        <v>75</v>
      </c>
      <c r="H17" s="50"/>
      <c r="I17" s="1"/>
    </row>
    <row r="18" spans="1:9" ht="15" customHeight="1" thickBot="1">
      <c r="A18" s="171"/>
      <c r="B18" s="43" t="s">
        <v>76</v>
      </c>
      <c r="C18" s="50"/>
      <c r="D18" s="43" t="s">
        <v>76</v>
      </c>
      <c r="E18" s="50"/>
      <c r="G18" s="45" t="s">
        <v>77</v>
      </c>
      <c r="H18" s="50"/>
      <c r="I18" s="1"/>
    </row>
    <row r="19" spans="1:9" ht="15" customHeight="1" thickBot="1">
      <c r="A19" s="171"/>
      <c r="B19" s="43" t="s">
        <v>78</v>
      </c>
      <c r="C19" s="50"/>
      <c r="D19" s="43" t="s">
        <v>78</v>
      </c>
      <c r="E19" s="50"/>
      <c r="G19" s="45" t="s">
        <v>79</v>
      </c>
      <c r="H19" s="50"/>
      <c r="I19" s="1"/>
    </row>
    <row r="20" spans="1:9" ht="15" customHeight="1" thickBot="1">
      <c r="A20" s="172"/>
      <c r="B20" s="43" t="s">
        <v>80</v>
      </c>
      <c r="C20" s="50">
        <f>MAX(C15:C19)</f>
        <v>0</v>
      </c>
      <c r="D20" s="43"/>
      <c r="E20" s="50">
        <f>MAX(E15:E19)</f>
        <v>0</v>
      </c>
      <c r="G20" s="45"/>
      <c r="H20" s="50">
        <f>SUM(H15:H19)</f>
        <v>0</v>
      </c>
      <c r="I20" s="1"/>
    </row>
    <row r="21" spans="1:9" ht="16.149999999999999" thickBot="1">
      <c r="A21" s="106" t="s">
        <v>93</v>
      </c>
      <c r="B21" s="100"/>
      <c r="C21" s="101"/>
      <c r="D21" s="100"/>
      <c r="E21" s="101"/>
      <c r="G21" s="105"/>
      <c r="H21" s="101"/>
      <c r="I21" s="100"/>
    </row>
    <row r="22" spans="1:9" ht="29.45" customHeight="1" thickBot="1">
      <c r="A22" s="167" t="s">
        <v>94</v>
      </c>
      <c r="B22" s="107" t="s">
        <v>65</v>
      </c>
      <c r="C22" s="108"/>
      <c r="D22" s="107" t="s">
        <v>66</v>
      </c>
      <c r="E22" s="108"/>
      <c r="G22" s="107" t="s">
        <v>67</v>
      </c>
      <c r="H22" s="108"/>
      <c r="I22" s="107"/>
    </row>
    <row r="23" spans="1:9" ht="58.15" thickBot="1">
      <c r="A23" s="168"/>
      <c r="B23" s="100" t="s">
        <v>68</v>
      </c>
      <c r="C23" s="101"/>
      <c r="D23" s="100" t="s">
        <v>69</v>
      </c>
      <c r="E23" s="101"/>
      <c r="G23" s="105"/>
      <c r="H23" s="101"/>
      <c r="I23" s="100"/>
    </row>
    <row r="24" spans="1:9" ht="15" customHeight="1" thickBot="1">
      <c r="A24" s="168"/>
      <c r="B24" s="100" t="s">
        <v>71</v>
      </c>
      <c r="C24" s="101"/>
      <c r="D24" s="100" t="s">
        <v>71</v>
      </c>
      <c r="E24" s="101"/>
      <c r="G24" s="105" t="s">
        <v>71</v>
      </c>
      <c r="H24" s="101"/>
      <c r="I24" s="100"/>
    </row>
    <row r="25" spans="1:9" ht="15" customHeight="1" thickBot="1">
      <c r="A25" s="168"/>
      <c r="B25" s="100" t="s">
        <v>72</v>
      </c>
      <c r="C25" s="101"/>
      <c r="D25" s="100" t="s">
        <v>72</v>
      </c>
      <c r="E25" s="101"/>
      <c r="G25" s="105" t="s">
        <v>73</v>
      </c>
      <c r="H25" s="101"/>
      <c r="I25" s="100"/>
    </row>
    <row r="26" spans="1:9" ht="15" customHeight="1" thickBot="1">
      <c r="A26" s="168"/>
      <c r="B26" s="100" t="s">
        <v>74</v>
      </c>
      <c r="C26" s="101"/>
      <c r="D26" s="100" t="s">
        <v>74</v>
      </c>
      <c r="E26" s="101"/>
      <c r="G26" s="105" t="s">
        <v>75</v>
      </c>
      <c r="H26" s="101"/>
      <c r="I26" s="100"/>
    </row>
    <row r="27" spans="1:9" ht="15" customHeight="1" thickBot="1">
      <c r="A27" s="168"/>
      <c r="B27" s="100" t="s">
        <v>76</v>
      </c>
      <c r="C27" s="101"/>
      <c r="D27" s="100" t="s">
        <v>76</v>
      </c>
      <c r="E27" s="101"/>
      <c r="G27" s="105" t="s">
        <v>77</v>
      </c>
      <c r="H27" s="101"/>
      <c r="I27" s="100"/>
    </row>
    <row r="28" spans="1:9" ht="15" customHeight="1" thickBot="1">
      <c r="A28" s="168"/>
      <c r="B28" s="100" t="s">
        <v>78</v>
      </c>
      <c r="C28" s="101"/>
      <c r="D28" s="100" t="s">
        <v>78</v>
      </c>
      <c r="E28" s="101"/>
      <c r="G28" s="105" t="s">
        <v>79</v>
      </c>
      <c r="H28" s="101"/>
      <c r="I28" s="100"/>
    </row>
    <row r="29" spans="1:9" ht="15" customHeight="1" thickBot="1">
      <c r="A29" s="169"/>
      <c r="B29" s="100" t="s">
        <v>80</v>
      </c>
      <c r="C29" s="101">
        <f>MAX(C24:C28)</f>
        <v>0</v>
      </c>
      <c r="D29" s="100"/>
      <c r="E29" s="101">
        <f>MAX(E24:E28)</f>
        <v>0</v>
      </c>
      <c r="G29" s="105"/>
      <c r="H29" s="101">
        <f>SUM(H24:H28)</f>
        <v>0</v>
      </c>
      <c r="I29" s="100"/>
    </row>
    <row r="30" spans="1:9" ht="28.15" customHeight="1" thickBot="1">
      <c r="A30" s="173" t="s">
        <v>95</v>
      </c>
      <c r="B30" s="10" t="s">
        <v>65</v>
      </c>
      <c r="C30" s="51"/>
      <c r="D30" s="10" t="s">
        <v>66</v>
      </c>
      <c r="E30" s="51"/>
      <c r="G30" s="10" t="s">
        <v>67</v>
      </c>
      <c r="H30" s="51"/>
      <c r="I30" s="10"/>
    </row>
    <row r="31" spans="1:9" ht="55.15" customHeight="1" thickBot="1">
      <c r="A31" s="174"/>
      <c r="B31" s="1" t="s">
        <v>68</v>
      </c>
      <c r="C31" s="32"/>
      <c r="D31" s="1" t="s">
        <v>69</v>
      </c>
      <c r="E31" s="32"/>
      <c r="G31" s="7"/>
      <c r="H31" s="32"/>
      <c r="I31" s="1"/>
    </row>
    <row r="32" spans="1:9" ht="15" customHeight="1" thickBot="1">
      <c r="A32" s="174"/>
      <c r="B32" s="43" t="s">
        <v>71</v>
      </c>
      <c r="C32" s="50"/>
      <c r="D32" s="43" t="s">
        <v>71</v>
      </c>
      <c r="E32" s="50"/>
      <c r="G32" s="45" t="s">
        <v>71</v>
      </c>
      <c r="H32" s="50"/>
      <c r="I32" s="1"/>
    </row>
    <row r="33" spans="1:9" ht="15" customHeight="1" thickBot="1">
      <c r="A33" s="174"/>
      <c r="B33" s="43" t="s">
        <v>72</v>
      </c>
      <c r="C33" s="50"/>
      <c r="D33" s="43" t="s">
        <v>72</v>
      </c>
      <c r="E33" s="50"/>
      <c r="G33" s="45" t="s">
        <v>73</v>
      </c>
      <c r="H33" s="50"/>
      <c r="I33" s="1"/>
    </row>
    <row r="34" spans="1:9" ht="15" customHeight="1" thickBot="1">
      <c r="A34" s="174"/>
      <c r="B34" s="43" t="s">
        <v>74</v>
      </c>
      <c r="C34" s="50"/>
      <c r="D34" s="43" t="s">
        <v>74</v>
      </c>
      <c r="E34" s="50"/>
      <c r="G34" s="45" t="s">
        <v>75</v>
      </c>
      <c r="H34" s="50"/>
      <c r="I34" s="1"/>
    </row>
    <row r="35" spans="1:9" ht="15" customHeight="1" thickBot="1">
      <c r="A35" s="174"/>
      <c r="B35" s="43" t="s">
        <v>76</v>
      </c>
      <c r="C35" s="50"/>
      <c r="D35" s="43" t="s">
        <v>76</v>
      </c>
      <c r="E35" s="50"/>
      <c r="G35" s="45" t="s">
        <v>77</v>
      </c>
      <c r="H35" s="50"/>
      <c r="I35" s="1"/>
    </row>
    <row r="36" spans="1:9" ht="15" customHeight="1" thickBot="1">
      <c r="A36" s="174"/>
      <c r="B36" s="43" t="s">
        <v>78</v>
      </c>
      <c r="C36" s="50"/>
      <c r="D36" s="43" t="s">
        <v>78</v>
      </c>
      <c r="E36" s="50"/>
      <c r="G36" s="45" t="s">
        <v>79</v>
      </c>
      <c r="H36" s="50"/>
      <c r="I36" s="1"/>
    </row>
    <row r="37" spans="1:9" ht="15" customHeight="1" thickBot="1">
      <c r="A37" s="175"/>
      <c r="B37" s="43" t="s">
        <v>80</v>
      </c>
      <c r="C37" s="50">
        <f>MAX(C32:C36)</f>
        <v>0</v>
      </c>
      <c r="D37" s="43"/>
      <c r="E37" s="50">
        <f>MAX(E32:E36)</f>
        <v>0</v>
      </c>
      <c r="G37" s="45"/>
      <c r="H37" s="50">
        <f>SUM(H32:H36)</f>
        <v>0</v>
      </c>
      <c r="I37" s="1"/>
    </row>
    <row r="38" spans="1:9" ht="30" customHeight="1" thickBot="1">
      <c r="A38" s="167" t="s">
        <v>96</v>
      </c>
      <c r="B38" s="100" t="s">
        <v>65</v>
      </c>
      <c r="C38" s="101"/>
      <c r="D38" s="100" t="s">
        <v>66</v>
      </c>
      <c r="E38" s="101"/>
      <c r="G38" s="105" t="s">
        <v>67</v>
      </c>
      <c r="H38" s="101"/>
      <c r="I38" s="100"/>
    </row>
    <row r="39" spans="1:9" ht="56.45" customHeight="1" thickBot="1">
      <c r="A39" s="168"/>
      <c r="B39" s="100" t="s">
        <v>68</v>
      </c>
      <c r="C39" s="101"/>
      <c r="D39" s="100" t="s">
        <v>69</v>
      </c>
      <c r="E39" s="101"/>
      <c r="G39" s="105"/>
      <c r="H39" s="101"/>
      <c r="I39" s="100"/>
    </row>
    <row r="40" spans="1:9" ht="15" customHeight="1" thickBot="1">
      <c r="A40" s="168"/>
      <c r="B40" s="100" t="s">
        <v>71</v>
      </c>
      <c r="C40" s="101"/>
      <c r="D40" s="100" t="s">
        <v>71</v>
      </c>
      <c r="E40" s="101"/>
      <c r="G40" s="105" t="s">
        <v>71</v>
      </c>
      <c r="H40" s="101"/>
      <c r="I40" s="100"/>
    </row>
    <row r="41" spans="1:9" ht="15" customHeight="1" thickBot="1">
      <c r="A41" s="168"/>
      <c r="B41" s="100" t="s">
        <v>72</v>
      </c>
      <c r="C41" s="101"/>
      <c r="D41" s="100" t="s">
        <v>72</v>
      </c>
      <c r="E41" s="101"/>
      <c r="G41" s="105" t="s">
        <v>73</v>
      </c>
      <c r="H41" s="101"/>
      <c r="I41" s="100"/>
    </row>
    <row r="42" spans="1:9" ht="15" customHeight="1" thickBot="1">
      <c r="A42" s="168"/>
      <c r="B42" s="100" t="s">
        <v>74</v>
      </c>
      <c r="C42" s="101"/>
      <c r="D42" s="100" t="s">
        <v>74</v>
      </c>
      <c r="E42" s="101"/>
      <c r="G42" s="105" t="s">
        <v>75</v>
      </c>
      <c r="H42" s="101"/>
      <c r="I42" s="100"/>
    </row>
    <row r="43" spans="1:9" ht="15" customHeight="1" thickBot="1">
      <c r="A43" s="168"/>
      <c r="B43" s="100" t="s">
        <v>76</v>
      </c>
      <c r="C43" s="101"/>
      <c r="D43" s="100" t="s">
        <v>76</v>
      </c>
      <c r="E43" s="101"/>
      <c r="G43" s="105" t="s">
        <v>77</v>
      </c>
      <c r="H43" s="101"/>
      <c r="I43" s="100"/>
    </row>
    <row r="44" spans="1:9" ht="15" customHeight="1" thickBot="1">
      <c r="A44" s="168"/>
      <c r="B44" s="100" t="s">
        <v>78</v>
      </c>
      <c r="C44" s="101"/>
      <c r="D44" s="100" t="s">
        <v>78</v>
      </c>
      <c r="E44" s="101"/>
      <c r="G44" s="105" t="s">
        <v>79</v>
      </c>
      <c r="H44" s="101"/>
      <c r="I44" s="100"/>
    </row>
    <row r="45" spans="1:9" ht="15" customHeight="1" thickBot="1">
      <c r="A45" s="169"/>
      <c r="B45" s="100" t="s">
        <v>80</v>
      </c>
      <c r="C45" s="101">
        <f>MAX(C40:C44)</f>
        <v>0</v>
      </c>
      <c r="D45" s="100"/>
      <c r="E45" s="101">
        <f>MAX(E40:E44)</f>
        <v>0</v>
      </c>
      <c r="G45" s="105"/>
      <c r="H45" s="101">
        <f>SUM(H40:H44)</f>
        <v>0</v>
      </c>
      <c r="I45" s="100"/>
    </row>
    <row r="46" spans="1:9" ht="15" customHeight="1" thickBot="1">
      <c r="A46" s="5" t="s">
        <v>97</v>
      </c>
      <c r="B46" s="1"/>
      <c r="C46" s="32"/>
      <c r="D46" s="1"/>
      <c r="E46" s="32"/>
      <c r="G46" s="7"/>
      <c r="H46" s="32"/>
      <c r="I46" s="1"/>
    </row>
    <row r="47" spans="1:9" ht="15" thickBot="1">
      <c r="A47" s="3" t="s">
        <v>98</v>
      </c>
      <c r="B47" s="1" t="s">
        <v>99</v>
      </c>
      <c r="C47" s="32"/>
      <c r="D47" s="1"/>
      <c r="E47" s="32"/>
      <c r="G47" s="7"/>
      <c r="H47" s="32"/>
      <c r="I47" s="1"/>
    </row>
    <row r="48" spans="1:9" ht="15" thickBot="1">
      <c r="A48" s="3" t="s">
        <v>100</v>
      </c>
      <c r="B48" s="1" t="s">
        <v>99</v>
      </c>
      <c r="C48" s="32"/>
      <c r="D48" s="1"/>
      <c r="E48" s="32"/>
      <c r="G48" s="7"/>
      <c r="H48" s="32"/>
      <c r="I48" s="1"/>
    </row>
    <row r="49" spans="1:9" ht="15" thickBot="1">
      <c r="A49" s="3" t="s">
        <v>101</v>
      </c>
      <c r="B49" s="1" t="s">
        <v>99</v>
      </c>
      <c r="C49" s="32"/>
      <c r="D49" s="1"/>
      <c r="E49" s="32"/>
      <c r="G49" s="7"/>
      <c r="H49" s="32"/>
      <c r="I49" s="1"/>
    </row>
    <row r="50" spans="1:9" ht="15" thickBot="1">
      <c r="A50" s="5" t="s">
        <v>102</v>
      </c>
      <c r="B50" s="1"/>
      <c r="C50" s="32"/>
      <c r="D50" s="1"/>
      <c r="E50" s="32"/>
      <c r="G50" s="7"/>
      <c r="H50" s="32"/>
      <c r="I50" s="1"/>
    </row>
    <row r="51" spans="1:9" ht="15" thickBot="1">
      <c r="A51" s="3" t="s">
        <v>103</v>
      </c>
      <c r="B51" s="1" t="s">
        <v>99</v>
      </c>
      <c r="C51" s="32"/>
      <c r="D51" s="1"/>
      <c r="E51" s="32"/>
      <c r="G51" s="7"/>
      <c r="H51" s="32"/>
      <c r="I51" s="1"/>
    </row>
    <row r="52" spans="1:9" ht="15" thickBot="1">
      <c r="A52" s="3" t="s">
        <v>104</v>
      </c>
      <c r="B52" s="1" t="s">
        <v>99</v>
      </c>
      <c r="C52" s="32"/>
      <c r="D52" s="1"/>
      <c r="E52" s="32"/>
      <c r="G52" s="7"/>
      <c r="H52" s="32"/>
      <c r="I52" s="1"/>
    </row>
    <row r="53" spans="1:9" ht="15" thickBot="1">
      <c r="A53" s="3" t="s">
        <v>105</v>
      </c>
      <c r="B53" s="1" t="s">
        <v>99</v>
      </c>
      <c r="C53" s="32"/>
      <c r="D53" s="1"/>
      <c r="E53" s="32"/>
      <c r="G53" s="7"/>
      <c r="H53" s="32"/>
      <c r="I53" s="1"/>
    </row>
    <row r="54" spans="1:9" ht="15" thickBot="1">
      <c r="A54" s="46" t="s">
        <v>106</v>
      </c>
      <c r="B54" s="1" t="s">
        <v>80</v>
      </c>
      <c r="C54" s="32">
        <f>SUM(C47:C53)</f>
        <v>0</v>
      </c>
      <c r="D54" s="1"/>
      <c r="E54" s="32">
        <f>SUM(E47:E53)</f>
        <v>0</v>
      </c>
      <c r="G54" s="7"/>
      <c r="H54" s="32">
        <f>SUM(H47:H53)</f>
        <v>0</v>
      </c>
      <c r="I54" s="1"/>
    </row>
    <row r="55" spans="1:9" s="44" customFormat="1" ht="16.149999999999999" thickBot="1">
      <c r="A55" s="109" t="s">
        <v>107</v>
      </c>
      <c r="B55" s="97"/>
      <c r="C55" s="98"/>
      <c r="D55" s="97"/>
      <c r="E55" s="98"/>
      <c r="F55" s="142"/>
      <c r="G55" s="110"/>
      <c r="H55" s="98"/>
      <c r="I55" s="97"/>
    </row>
    <row r="56" spans="1:9" ht="15" thickBot="1">
      <c r="A56" s="99" t="s">
        <v>108</v>
      </c>
      <c r="B56" s="100"/>
      <c r="C56" s="101"/>
      <c r="D56" s="100"/>
      <c r="E56" s="101"/>
      <c r="G56" s="105"/>
      <c r="H56" s="101"/>
      <c r="I56" s="100"/>
    </row>
    <row r="57" spans="1:9" ht="28.15" customHeight="1" thickBot="1">
      <c r="A57" s="167" t="s">
        <v>109</v>
      </c>
      <c r="B57" s="100" t="s">
        <v>65</v>
      </c>
      <c r="C57" s="101"/>
      <c r="D57" s="100" t="s">
        <v>66</v>
      </c>
      <c r="E57" s="101"/>
      <c r="G57" s="105" t="s">
        <v>67</v>
      </c>
      <c r="H57" s="101"/>
      <c r="I57" s="100"/>
    </row>
    <row r="58" spans="1:9" ht="54.6" customHeight="1" thickBot="1">
      <c r="A58" s="168"/>
      <c r="B58" s="100" t="s">
        <v>68</v>
      </c>
      <c r="C58" s="101"/>
      <c r="D58" s="100" t="s">
        <v>69</v>
      </c>
      <c r="E58" s="101"/>
      <c r="G58" s="105"/>
      <c r="H58" s="101"/>
      <c r="I58" s="100"/>
    </row>
    <row r="59" spans="1:9" ht="15" customHeight="1" thickBot="1">
      <c r="A59" s="168"/>
      <c r="B59" s="100"/>
      <c r="C59" s="101"/>
      <c r="D59" s="100" t="s">
        <v>70</v>
      </c>
      <c r="E59" s="101"/>
      <c r="G59" s="105"/>
      <c r="H59" s="101"/>
      <c r="I59" s="100"/>
    </row>
    <row r="60" spans="1:9" ht="15" customHeight="1" thickBot="1">
      <c r="A60" s="168"/>
      <c r="B60" s="100" t="s">
        <v>71</v>
      </c>
      <c r="C60" s="101"/>
      <c r="D60" s="100" t="s">
        <v>71</v>
      </c>
      <c r="E60" s="101"/>
      <c r="G60" s="105" t="s">
        <v>71</v>
      </c>
      <c r="H60" s="101"/>
      <c r="I60" s="100"/>
    </row>
    <row r="61" spans="1:9" ht="15" customHeight="1" thickBot="1">
      <c r="A61" s="168"/>
      <c r="B61" s="100" t="s">
        <v>72</v>
      </c>
      <c r="C61" s="101"/>
      <c r="D61" s="100" t="s">
        <v>72</v>
      </c>
      <c r="E61" s="101"/>
      <c r="G61" s="105" t="s">
        <v>73</v>
      </c>
      <c r="H61" s="101"/>
      <c r="I61" s="100"/>
    </row>
    <row r="62" spans="1:9" ht="15" customHeight="1" thickBot="1">
      <c r="A62" s="168"/>
      <c r="B62" s="100" t="s">
        <v>74</v>
      </c>
      <c r="C62" s="101"/>
      <c r="D62" s="100" t="s">
        <v>74</v>
      </c>
      <c r="E62" s="101"/>
      <c r="G62" s="105" t="s">
        <v>75</v>
      </c>
      <c r="H62" s="101"/>
      <c r="I62" s="100"/>
    </row>
    <row r="63" spans="1:9" ht="15" customHeight="1" thickBot="1">
      <c r="A63" s="168"/>
      <c r="B63" s="100" t="s">
        <v>76</v>
      </c>
      <c r="C63" s="101"/>
      <c r="D63" s="100" t="s">
        <v>76</v>
      </c>
      <c r="E63" s="101"/>
      <c r="G63" s="105" t="s">
        <v>77</v>
      </c>
      <c r="H63" s="101"/>
      <c r="I63" s="100"/>
    </row>
    <row r="64" spans="1:9" ht="15" customHeight="1" thickBot="1">
      <c r="A64" s="168"/>
      <c r="B64" s="100" t="s">
        <v>78</v>
      </c>
      <c r="C64" s="101"/>
      <c r="D64" s="100" t="s">
        <v>78</v>
      </c>
      <c r="E64" s="101"/>
      <c r="G64" s="105" t="s">
        <v>79</v>
      </c>
      <c r="H64" s="101"/>
      <c r="I64" s="100"/>
    </row>
    <row r="65" spans="1:9" ht="15" customHeight="1" thickBot="1">
      <c r="A65" s="169"/>
      <c r="B65" s="100" t="s">
        <v>80</v>
      </c>
      <c r="C65" s="101">
        <f>MAX(C60:C64)</f>
        <v>0</v>
      </c>
      <c r="D65" s="100"/>
      <c r="E65" s="101">
        <f>MAX(E60:E64)</f>
        <v>0</v>
      </c>
      <c r="G65" s="105"/>
      <c r="H65" s="101">
        <f>SUM(H60:H64)</f>
        <v>0</v>
      </c>
      <c r="I65" s="100"/>
    </row>
    <row r="66" spans="1:9" ht="28.9" customHeight="1" thickBot="1">
      <c r="A66" s="170" t="s">
        <v>110</v>
      </c>
      <c r="B66" s="1" t="s">
        <v>65</v>
      </c>
      <c r="C66" s="32"/>
      <c r="D66" s="1" t="s">
        <v>66</v>
      </c>
      <c r="E66" s="32"/>
      <c r="G66" s="7" t="s">
        <v>67</v>
      </c>
      <c r="H66" s="32"/>
      <c r="I66" s="1"/>
    </row>
    <row r="67" spans="1:9" ht="57.6" customHeight="1" thickBot="1">
      <c r="A67" s="171"/>
      <c r="B67" s="1" t="s">
        <v>68</v>
      </c>
      <c r="C67" s="32"/>
      <c r="D67" s="1" t="s">
        <v>69</v>
      </c>
      <c r="E67" s="32"/>
      <c r="G67" s="7"/>
      <c r="H67" s="32"/>
      <c r="I67" s="1"/>
    </row>
    <row r="68" spans="1:9" ht="15" customHeight="1" thickBot="1">
      <c r="A68" s="171"/>
      <c r="B68" s="1"/>
      <c r="C68" s="32"/>
      <c r="D68" s="1" t="s">
        <v>70</v>
      </c>
      <c r="E68" s="32"/>
      <c r="G68" s="7"/>
      <c r="H68" s="32"/>
      <c r="I68" s="1"/>
    </row>
    <row r="69" spans="1:9" ht="15" customHeight="1" thickBot="1">
      <c r="A69" s="171"/>
      <c r="B69" s="43" t="s">
        <v>71</v>
      </c>
      <c r="C69" s="50"/>
      <c r="D69" s="43" t="s">
        <v>71</v>
      </c>
      <c r="E69" s="50"/>
      <c r="G69" s="45" t="s">
        <v>71</v>
      </c>
      <c r="H69" s="50"/>
      <c r="I69" s="1"/>
    </row>
    <row r="70" spans="1:9" ht="15" customHeight="1" thickBot="1">
      <c r="A70" s="171"/>
      <c r="B70" s="43" t="s">
        <v>72</v>
      </c>
      <c r="C70" s="50"/>
      <c r="D70" s="43" t="s">
        <v>72</v>
      </c>
      <c r="E70" s="50"/>
      <c r="G70" s="45" t="s">
        <v>73</v>
      </c>
      <c r="H70" s="50"/>
      <c r="I70" s="1"/>
    </row>
    <row r="71" spans="1:9" ht="15" customHeight="1" thickBot="1">
      <c r="A71" s="171"/>
      <c r="B71" s="43" t="s">
        <v>74</v>
      </c>
      <c r="C71" s="50"/>
      <c r="D71" s="43" t="s">
        <v>74</v>
      </c>
      <c r="E71" s="50"/>
      <c r="G71" s="45" t="s">
        <v>75</v>
      </c>
      <c r="H71" s="50"/>
      <c r="I71" s="1"/>
    </row>
    <row r="72" spans="1:9" ht="15" customHeight="1" thickBot="1">
      <c r="A72" s="171"/>
      <c r="B72" s="43" t="s">
        <v>76</v>
      </c>
      <c r="C72" s="50"/>
      <c r="D72" s="43" t="s">
        <v>76</v>
      </c>
      <c r="E72" s="50"/>
      <c r="G72" s="45" t="s">
        <v>77</v>
      </c>
      <c r="H72" s="50"/>
      <c r="I72" s="1"/>
    </row>
    <row r="73" spans="1:9" ht="15" customHeight="1" thickBot="1">
      <c r="A73" s="171"/>
      <c r="B73" s="43" t="s">
        <v>78</v>
      </c>
      <c r="C73" s="50"/>
      <c r="D73" s="43" t="s">
        <v>78</v>
      </c>
      <c r="E73" s="50"/>
      <c r="G73" s="45" t="s">
        <v>79</v>
      </c>
      <c r="H73" s="50"/>
      <c r="I73" s="1"/>
    </row>
    <row r="74" spans="1:9" ht="15" customHeight="1" thickBot="1">
      <c r="A74" s="172"/>
      <c r="B74" s="43" t="s">
        <v>80</v>
      </c>
      <c r="C74" s="50">
        <f>MAX(C69:C73)</f>
        <v>0</v>
      </c>
      <c r="D74" s="43"/>
      <c r="E74" s="50">
        <f>MAX(E69:E73)</f>
        <v>0</v>
      </c>
      <c r="G74" s="45"/>
      <c r="H74" s="50">
        <f>SUM(H69:H73)</f>
        <v>0</v>
      </c>
      <c r="I74" s="1"/>
    </row>
    <row r="75" spans="1:9" ht="30.6" customHeight="1" thickBot="1">
      <c r="A75" s="167" t="s">
        <v>111</v>
      </c>
      <c r="B75" s="100" t="s">
        <v>65</v>
      </c>
      <c r="C75" s="101"/>
      <c r="D75" s="100" t="s">
        <v>66</v>
      </c>
      <c r="E75" s="101"/>
      <c r="G75" s="105" t="s">
        <v>67</v>
      </c>
      <c r="H75" s="101"/>
      <c r="I75" s="100"/>
    </row>
    <row r="76" spans="1:9" ht="57.6" customHeight="1" thickBot="1">
      <c r="A76" s="168"/>
      <c r="B76" s="100" t="s">
        <v>68</v>
      </c>
      <c r="C76" s="101"/>
      <c r="D76" s="100" t="s">
        <v>69</v>
      </c>
      <c r="E76" s="101"/>
      <c r="G76" s="105"/>
      <c r="H76" s="101"/>
      <c r="I76" s="100"/>
    </row>
    <row r="77" spans="1:9" ht="18" customHeight="1" thickBot="1">
      <c r="A77" s="168"/>
      <c r="B77" s="100"/>
      <c r="C77" s="101"/>
      <c r="D77" s="100" t="s">
        <v>70</v>
      </c>
      <c r="E77" s="101"/>
      <c r="G77" s="105"/>
      <c r="H77" s="101"/>
      <c r="I77" s="100"/>
    </row>
    <row r="78" spans="1:9" ht="18" customHeight="1" thickBot="1">
      <c r="A78" s="168"/>
      <c r="B78" s="100" t="s">
        <v>71</v>
      </c>
      <c r="C78" s="101"/>
      <c r="D78" s="100" t="s">
        <v>71</v>
      </c>
      <c r="E78" s="101"/>
      <c r="G78" s="105" t="s">
        <v>71</v>
      </c>
      <c r="H78" s="101"/>
      <c r="I78" s="100"/>
    </row>
    <row r="79" spans="1:9" ht="18" customHeight="1" thickBot="1">
      <c r="A79" s="168"/>
      <c r="B79" s="100" t="s">
        <v>72</v>
      </c>
      <c r="C79" s="101"/>
      <c r="D79" s="100" t="s">
        <v>72</v>
      </c>
      <c r="E79" s="101"/>
      <c r="G79" s="105" t="s">
        <v>73</v>
      </c>
      <c r="H79" s="101"/>
      <c r="I79" s="100"/>
    </row>
    <row r="80" spans="1:9" ht="18" customHeight="1" thickBot="1">
      <c r="A80" s="168"/>
      <c r="B80" s="100" t="s">
        <v>74</v>
      </c>
      <c r="C80" s="101"/>
      <c r="D80" s="100" t="s">
        <v>74</v>
      </c>
      <c r="E80" s="101"/>
      <c r="G80" s="105" t="s">
        <v>75</v>
      </c>
      <c r="H80" s="101"/>
      <c r="I80" s="100"/>
    </row>
    <row r="81" spans="1:9" ht="18" customHeight="1" thickBot="1">
      <c r="A81" s="168"/>
      <c r="B81" s="100" t="s">
        <v>76</v>
      </c>
      <c r="C81" s="101"/>
      <c r="D81" s="100" t="s">
        <v>76</v>
      </c>
      <c r="E81" s="101"/>
      <c r="G81" s="105" t="s">
        <v>77</v>
      </c>
      <c r="H81" s="101"/>
      <c r="I81" s="100"/>
    </row>
    <row r="82" spans="1:9" ht="18" customHeight="1" thickBot="1">
      <c r="A82" s="168"/>
      <c r="B82" s="100" t="s">
        <v>78</v>
      </c>
      <c r="C82" s="101"/>
      <c r="D82" s="100" t="s">
        <v>78</v>
      </c>
      <c r="E82" s="101"/>
      <c r="G82" s="105" t="s">
        <v>79</v>
      </c>
      <c r="H82" s="101"/>
      <c r="I82" s="100"/>
    </row>
    <row r="83" spans="1:9" ht="18" customHeight="1" thickBot="1">
      <c r="A83" s="169"/>
      <c r="B83" s="100" t="s">
        <v>80</v>
      </c>
      <c r="C83" s="101">
        <f>MAX(C78:C82)</f>
        <v>0</v>
      </c>
      <c r="D83" s="100"/>
      <c r="E83" s="101">
        <f>MAX(E78:E82)</f>
        <v>0</v>
      </c>
      <c r="G83" s="105"/>
      <c r="H83" s="101">
        <f>SUM(H78:H82)</f>
        <v>0</v>
      </c>
      <c r="I83" s="100"/>
    </row>
    <row r="84" spans="1:9" ht="25.15" customHeight="1" thickBot="1">
      <c r="A84" s="170" t="s">
        <v>112</v>
      </c>
      <c r="B84" s="1" t="s">
        <v>65</v>
      </c>
      <c r="C84" s="32"/>
      <c r="D84" s="1" t="s">
        <v>66</v>
      </c>
      <c r="E84" s="32"/>
      <c r="G84" s="7" t="s">
        <v>67</v>
      </c>
      <c r="H84" s="32"/>
      <c r="I84" s="1"/>
    </row>
    <row r="85" spans="1:9" ht="64.150000000000006" customHeight="1" thickBot="1">
      <c r="A85" s="171"/>
      <c r="B85" s="1" t="s">
        <v>68</v>
      </c>
      <c r="C85" s="32"/>
      <c r="D85" s="1" t="s">
        <v>69</v>
      </c>
      <c r="E85" s="32"/>
      <c r="G85" s="7"/>
      <c r="H85" s="32"/>
      <c r="I85" s="1"/>
    </row>
    <row r="86" spans="1:9" ht="18" customHeight="1" thickBot="1">
      <c r="A86" s="171"/>
      <c r="B86" s="1"/>
      <c r="C86" s="32"/>
      <c r="D86" s="1" t="s">
        <v>70</v>
      </c>
      <c r="E86" s="32"/>
      <c r="G86" s="7"/>
      <c r="H86" s="32"/>
      <c r="I86" s="1"/>
    </row>
    <row r="87" spans="1:9" ht="18" customHeight="1" thickBot="1">
      <c r="A87" s="171"/>
      <c r="B87" s="43" t="s">
        <v>71</v>
      </c>
      <c r="C87" s="50"/>
      <c r="D87" s="43" t="s">
        <v>71</v>
      </c>
      <c r="E87" s="50"/>
      <c r="G87" s="45" t="s">
        <v>71</v>
      </c>
      <c r="H87" s="50"/>
      <c r="I87" s="1"/>
    </row>
    <row r="88" spans="1:9" ht="18" customHeight="1" thickBot="1">
      <c r="A88" s="171"/>
      <c r="B88" s="43" t="s">
        <v>72</v>
      </c>
      <c r="C88" s="50"/>
      <c r="D88" s="43" t="s">
        <v>72</v>
      </c>
      <c r="E88" s="50"/>
      <c r="G88" s="45" t="s">
        <v>73</v>
      </c>
      <c r="H88" s="50"/>
      <c r="I88" s="1"/>
    </row>
    <row r="89" spans="1:9" ht="18" customHeight="1" thickBot="1">
      <c r="A89" s="171"/>
      <c r="B89" s="43" t="s">
        <v>74</v>
      </c>
      <c r="C89" s="50"/>
      <c r="D89" s="43" t="s">
        <v>74</v>
      </c>
      <c r="E89" s="50"/>
      <c r="G89" s="45" t="s">
        <v>75</v>
      </c>
      <c r="H89" s="50"/>
      <c r="I89" s="1"/>
    </row>
    <row r="90" spans="1:9" ht="18" customHeight="1" thickBot="1">
      <c r="A90" s="171"/>
      <c r="B90" s="43" t="s">
        <v>76</v>
      </c>
      <c r="C90" s="50"/>
      <c r="D90" s="43" t="s">
        <v>76</v>
      </c>
      <c r="E90" s="50"/>
      <c r="G90" s="45" t="s">
        <v>77</v>
      </c>
      <c r="H90" s="50"/>
      <c r="I90" s="1"/>
    </row>
    <row r="91" spans="1:9" ht="18" customHeight="1" thickBot="1">
      <c r="A91" s="171"/>
      <c r="B91" s="43" t="s">
        <v>78</v>
      </c>
      <c r="C91" s="50"/>
      <c r="D91" s="43" t="s">
        <v>78</v>
      </c>
      <c r="E91" s="50"/>
      <c r="G91" s="45" t="s">
        <v>79</v>
      </c>
      <c r="H91" s="50"/>
      <c r="I91" s="1"/>
    </row>
    <row r="92" spans="1:9" ht="18" customHeight="1" thickBot="1">
      <c r="A92" s="172"/>
      <c r="B92" s="43" t="s">
        <v>80</v>
      </c>
      <c r="C92" s="50">
        <f>MAX(C87:C91)</f>
        <v>0</v>
      </c>
      <c r="D92" s="43"/>
      <c r="E92" s="50">
        <f>MAX(E87:E91)</f>
        <v>0</v>
      </c>
      <c r="G92" s="45"/>
      <c r="H92" s="50">
        <f>SUM(H87:H91)</f>
        <v>0</v>
      </c>
      <c r="I92" s="1"/>
    </row>
    <row r="93" spans="1:9" ht="29.45" customHeight="1" thickBot="1">
      <c r="A93" s="167" t="s">
        <v>113</v>
      </c>
      <c r="B93" s="100" t="s">
        <v>65</v>
      </c>
      <c r="C93" s="101"/>
      <c r="D93" s="100" t="s">
        <v>66</v>
      </c>
      <c r="E93" s="101"/>
      <c r="G93" s="105" t="s">
        <v>67</v>
      </c>
      <c r="H93" s="101"/>
      <c r="I93" s="100"/>
    </row>
    <row r="94" spans="1:9" ht="58.15" thickBot="1">
      <c r="A94" s="168"/>
      <c r="B94" s="100" t="s">
        <v>68</v>
      </c>
      <c r="C94" s="101"/>
      <c r="D94" s="100" t="s">
        <v>69</v>
      </c>
      <c r="E94" s="101"/>
      <c r="G94" s="105"/>
      <c r="H94" s="101"/>
      <c r="I94" s="100"/>
    </row>
    <row r="95" spans="1:9" ht="15" customHeight="1" thickBot="1">
      <c r="A95" s="168"/>
      <c r="B95" s="100"/>
      <c r="C95" s="101"/>
      <c r="D95" s="100" t="s">
        <v>70</v>
      </c>
      <c r="E95" s="101"/>
      <c r="G95" s="105"/>
      <c r="H95" s="101"/>
      <c r="I95" s="100"/>
    </row>
    <row r="96" spans="1:9" ht="15" customHeight="1" thickBot="1">
      <c r="A96" s="168"/>
      <c r="B96" s="100" t="s">
        <v>71</v>
      </c>
      <c r="C96" s="101"/>
      <c r="D96" s="100" t="s">
        <v>71</v>
      </c>
      <c r="E96" s="101"/>
      <c r="G96" s="105" t="s">
        <v>71</v>
      </c>
      <c r="H96" s="101"/>
      <c r="I96" s="100"/>
    </row>
    <row r="97" spans="1:9" ht="15" customHeight="1" thickBot="1">
      <c r="A97" s="168"/>
      <c r="B97" s="100" t="s">
        <v>72</v>
      </c>
      <c r="C97" s="101"/>
      <c r="D97" s="100" t="s">
        <v>72</v>
      </c>
      <c r="E97" s="101"/>
      <c r="G97" s="105" t="s">
        <v>73</v>
      </c>
      <c r="H97" s="101"/>
      <c r="I97" s="100"/>
    </row>
    <row r="98" spans="1:9" ht="15" customHeight="1" thickBot="1">
      <c r="A98" s="168"/>
      <c r="B98" s="100" t="s">
        <v>74</v>
      </c>
      <c r="C98" s="101"/>
      <c r="D98" s="100" t="s">
        <v>74</v>
      </c>
      <c r="E98" s="101"/>
      <c r="G98" s="105" t="s">
        <v>75</v>
      </c>
      <c r="H98" s="101"/>
      <c r="I98" s="100"/>
    </row>
    <row r="99" spans="1:9" ht="15" customHeight="1" thickBot="1">
      <c r="A99" s="168"/>
      <c r="B99" s="100" t="s">
        <v>76</v>
      </c>
      <c r="C99" s="101"/>
      <c r="D99" s="100" t="s">
        <v>76</v>
      </c>
      <c r="E99" s="101"/>
      <c r="G99" s="105" t="s">
        <v>77</v>
      </c>
      <c r="H99" s="101"/>
      <c r="I99" s="100"/>
    </row>
    <row r="100" spans="1:9" ht="15" customHeight="1" thickBot="1">
      <c r="A100" s="168"/>
      <c r="B100" s="100" t="s">
        <v>78</v>
      </c>
      <c r="C100" s="101"/>
      <c r="D100" s="100" t="s">
        <v>78</v>
      </c>
      <c r="E100" s="101"/>
      <c r="G100" s="105" t="s">
        <v>79</v>
      </c>
      <c r="H100" s="101"/>
      <c r="I100" s="100"/>
    </row>
    <row r="101" spans="1:9" ht="15" customHeight="1" thickBot="1">
      <c r="A101" s="169"/>
      <c r="B101" s="100" t="s">
        <v>80</v>
      </c>
      <c r="C101" s="101">
        <f>MAX(C96:C100)</f>
        <v>0</v>
      </c>
      <c r="D101" s="100"/>
      <c r="E101" s="101">
        <f>MAX(E96:E100)</f>
        <v>0</v>
      </c>
      <c r="G101" s="105"/>
      <c r="H101" s="101">
        <f>SUM(H96:H100)</f>
        <v>0</v>
      </c>
      <c r="I101" s="100"/>
    </row>
    <row r="102" spans="1:9" ht="15" thickBot="1">
      <c r="A102" s="23" t="s">
        <v>114</v>
      </c>
      <c r="B102" s="1"/>
      <c r="C102" s="32"/>
      <c r="D102" s="1"/>
      <c r="E102" s="32"/>
      <c r="G102" s="7"/>
      <c r="H102" s="32"/>
      <c r="I102" s="1"/>
    </row>
    <row r="103" spans="1:9" ht="30" customHeight="1" thickBot="1">
      <c r="A103" s="171" t="s">
        <v>115</v>
      </c>
      <c r="B103" s="1" t="s">
        <v>65</v>
      </c>
      <c r="C103" s="32"/>
      <c r="D103" s="1" t="s">
        <v>66</v>
      </c>
      <c r="E103" s="32"/>
      <c r="G103" s="7" t="s">
        <v>67</v>
      </c>
      <c r="H103" s="32"/>
      <c r="I103" s="1"/>
    </row>
    <row r="104" spans="1:9" ht="60" customHeight="1" thickBot="1">
      <c r="A104" s="171"/>
      <c r="B104" s="1" t="s">
        <v>68</v>
      </c>
      <c r="C104" s="32"/>
      <c r="D104" s="1" t="s">
        <v>69</v>
      </c>
      <c r="E104" s="32"/>
      <c r="G104" s="7"/>
      <c r="H104" s="32"/>
      <c r="I104" s="1"/>
    </row>
    <row r="105" spans="1:9" ht="15" customHeight="1" thickBot="1">
      <c r="A105" s="171"/>
      <c r="B105" s="1"/>
      <c r="C105" s="32"/>
      <c r="D105" s="1" t="s">
        <v>70</v>
      </c>
      <c r="E105" s="32"/>
      <c r="G105" s="7"/>
      <c r="H105" s="32"/>
      <c r="I105" s="1"/>
    </row>
    <row r="106" spans="1:9" ht="15" customHeight="1" thickBot="1">
      <c r="A106" s="171"/>
      <c r="B106" s="43" t="s">
        <v>71</v>
      </c>
      <c r="C106" s="50"/>
      <c r="D106" s="43" t="s">
        <v>71</v>
      </c>
      <c r="E106" s="50"/>
      <c r="G106" s="45" t="s">
        <v>71</v>
      </c>
      <c r="H106" s="50"/>
      <c r="I106" s="1"/>
    </row>
    <row r="107" spans="1:9" ht="15" customHeight="1" thickBot="1">
      <c r="A107" s="171"/>
      <c r="B107" s="43" t="s">
        <v>72</v>
      </c>
      <c r="C107" s="50"/>
      <c r="D107" s="43" t="s">
        <v>72</v>
      </c>
      <c r="E107" s="50"/>
      <c r="G107" s="45" t="s">
        <v>73</v>
      </c>
      <c r="H107" s="50"/>
      <c r="I107" s="1"/>
    </row>
    <row r="108" spans="1:9" ht="15" customHeight="1" thickBot="1">
      <c r="A108" s="171"/>
      <c r="B108" s="43" t="s">
        <v>74</v>
      </c>
      <c r="C108" s="50"/>
      <c r="D108" s="43" t="s">
        <v>74</v>
      </c>
      <c r="E108" s="50"/>
      <c r="G108" s="45" t="s">
        <v>75</v>
      </c>
      <c r="H108" s="50"/>
      <c r="I108" s="1"/>
    </row>
    <row r="109" spans="1:9" ht="15" customHeight="1" thickBot="1">
      <c r="A109" s="171"/>
      <c r="B109" s="43" t="s">
        <v>76</v>
      </c>
      <c r="C109" s="50"/>
      <c r="D109" s="43" t="s">
        <v>76</v>
      </c>
      <c r="E109" s="50"/>
      <c r="G109" s="45" t="s">
        <v>77</v>
      </c>
      <c r="H109" s="50"/>
      <c r="I109" s="1"/>
    </row>
    <row r="110" spans="1:9" ht="15" customHeight="1" thickBot="1">
      <c r="A110" s="171"/>
      <c r="B110" s="43" t="s">
        <v>78</v>
      </c>
      <c r="C110" s="50"/>
      <c r="D110" s="43" t="s">
        <v>78</v>
      </c>
      <c r="E110" s="50"/>
      <c r="G110" s="45" t="s">
        <v>79</v>
      </c>
      <c r="H110" s="50"/>
      <c r="I110" s="1"/>
    </row>
    <row r="111" spans="1:9" ht="15" customHeight="1" thickBot="1">
      <c r="A111" s="172"/>
      <c r="B111" s="43" t="s">
        <v>80</v>
      </c>
      <c r="C111" s="50">
        <f>MAX(C106:C110)</f>
        <v>0</v>
      </c>
      <c r="D111" s="43"/>
      <c r="E111" s="50">
        <f>MAX(E106:E110)</f>
        <v>0</v>
      </c>
      <c r="G111" s="45"/>
      <c r="H111" s="50">
        <f>SUM(H106:H110)</f>
        <v>0</v>
      </c>
      <c r="I111" s="1"/>
    </row>
    <row r="112" spans="1:9" ht="29.45" customHeight="1" thickBot="1">
      <c r="A112" s="167" t="s">
        <v>116</v>
      </c>
      <c r="B112" s="100" t="s">
        <v>65</v>
      </c>
      <c r="C112" s="101"/>
      <c r="D112" s="100" t="s">
        <v>66</v>
      </c>
      <c r="E112" s="101"/>
      <c r="G112" s="105" t="s">
        <v>67</v>
      </c>
      <c r="H112" s="101"/>
      <c r="I112" s="100"/>
    </row>
    <row r="113" spans="1:9" ht="58.9" customHeight="1" thickBot="1">
      <c r="A113" s="168"/>
      <c r="B113" s="100" t="s">
        <v>68</v>
      </c>
      <c r="C113" s="101"/>
      <c r="D113" s="100" t="s">
        <v>69</v>
      </c>
      <c r="E113" s="101"/>
      <c r="G113" s="105"/>
      <c r="H113" s="101"/>
      <c r="I113" s="100"/>
    </row>
    <row r="114" spans="1:9" ht="18" customHeight="1" thickBot="1">
      <c r="A114" s="168"/>
      <c r="B114" s="100"/>
      <c r="C114" s="101"/>
      <c r="D114" s="100" t="s">
        <v>70</v>
      </c>
      <c r="E114" s="101"/>
      <c r="G114" s="105"/>
      <c r="H114" s="101"/>
      <c r="I114" s="100"/>
    </row>
    <row r="115" spans="1:9" ht="18" customHeight="1" thickBot="1">
      <c r="A115" s="168"/>
      <c r="B115" s="100" t="s">
        <v>71</v>
      </c>
      <c r="C115" s="101"/>
      <c r="D115" s="100" t="s">
        <v>71</v>
      </c>
      <c r="E115" s="101"/>
      <c r="G115" s="105" t="s">
        <v>71</v>
      </c>
      <c r="H115" s="101"/>
      <c r="I115" s="100"/>
    </row>
    <row r="116" spans="1:9" ht="18" customHeight="1" thickBot="1">
      <c r="A116" s="168"/>
      <c r="B116" s="100" t="s">
        <v>72</v>
      </c>
      <c r="C116" s="101"/>
      <c r="D116" s="100" t="s">
        <v>72</v>
      </c>
      <c r="E116" s="101"/>
      <c r="G116" s="105" t="s">
        <v>73</v>
      </c>
      <c r="H116" s="101"/>
      <c r="I116" s="100"/>
    </row>
    <row r="117" spans="1:9" ht="18" customHeight="1" thickBot="1">
      <c r="A117" s="168"/>
      <c r="B117" s="100" t="s">
        <v>74</v>
      </c>
      <c r="C117" s="101"/>
      <c r="D117" s="100" t="s">
        <v>74</v>
      </c>
      <c r="E117" s="101"/>
      <c r="G117" s="105" t="s">
        <v>75</v>
      </c>
      <c r="H117" s="101"/>
      <c r="I117" s="100"/>
    </row>
    <row r="118" spans="1:9" ht="18" customHeight="1" thickBot="1">
      <c r="A118" s="168"/>
      <c r="B118" s="100" t="s">
        <v>76</v>
      </c>
      <c r="C118" s="101"/>
      <c r="D118" s="100" t="s">
        <v>76</v>
      </c>
      <c r="E118" s="101"/>
      <c r="G118" s="105" t="s">
        <v>77</v>
      </c>
      <c r="H118" s="101"/>
      <c r="I118" s="100"/>
    </row>
    <row r="119" spans="1:9" ht="18" customHeight="1" thickBot="1">
      <c r="A119" s="168"/>
      <c r="B119" s="100" t="s">
        <v>78</v>
      </c>
      <c r="C119" s="101"/>
      <c r="D119" s="100" t="s">
        <v>78</v>
      </c>
      <c r="E119" s="101"/>
      <c r="G119" s="105" t="s">
        <v>79</v>
      </c>
      <c r="H119" s="101"/>
      <c r="I119" s="100"/>
    </row>
    <row r="120" spans="1:9" ht="18" customHeight="1" thickBot="1">
      <c r="A120" s="169"/>
      <c r="B120" s="100" t="s">
        <v>80</v>
      </c>
      <c r="C120" s="101">
        <f>MAX(C115:C119)</f>
        <v>0</v>
      </c>
      <c r="D120" s="100"/>
      <c r="E120" s="101">
        <f>MAX(E115:E119)</f>
        <v>0</v>
      </c>
      <c r="G120" s="105"/>
      <c r="H120" s="101">
        <f>SUM(H115:H119)</f>
        <v>0</v>
      </c>
      <c r="I120" s="100"/>
    </row>
    <row r="121" spans="1:9" ht="28.15" customHeight="1" thickBot="1">
      <c r="A121" s="170" t="s">
        <v>117</v>
      </c>
      <c r="B121" s="1" t="s">
        <v>65</v>
      </c>
      <c r="C121" s="32"/>
      <c r="D121" s="1" t="s">
        <v>66</v>
      </c>
      <c r="E121" s="32"/>
      <c r="G121" s="7" t="s">
        <v>67</v>
      </c>
      <c r="H121" s="32"/>
      <c r="I121" s="1"/>
    </row>
    <row r="122" spans="1:9" ht="57" customHeight="1" thickBot="1">
      <c r="A122" s="171"/>
      <c r="B122" s="1" t="s">
        <v>68</v>
      </c>
      <c r="C122" s="32"/>
      <c r="D122" s="1" t="s">
        <v>69</v>
      </c>
      <c r="E122" s="32"/>
      <c r="G122" s="7"/>
      <c r="H122" s="32"/>
      <c r="I122" s="1"/>
    </row>
    <row r="123" spans="1:9" ht="19.899999999999999" customHeight="1" thickBot="1">
      <c r="A123" s="171"/>
      <c r="B123" s="1"/>
      <c r="C123" s="32"/>
      <c r="D123" s="1" t="s">
        <v>70</v>
      </c>
      <c r="E123" s="32"/>
      <c r="G123" s="7"/>
      <c r="H123" s="32"/>
      <c r="I123" s="1"/>
    </row>
    <row r="124" spans="1:9" ht="19.899999999999999" customHeight="1" thickBot="1">
      <c r="A124" s="171"/>
      <c r="B124" s="43" t="s">
        <v>71</v>
      </c>
      <c r="C124" s="50"/>
      <c r="D124" s="43" t="s">
        <v>71</v>
      </c>
      <c r="E124" s="50"/>
      <c r="G124" s="45" t="s">
        <v>71</v>
      </c>
      <c r="H124" s="50"/>
      <c r="I124" s="1"/>
    </row>
    <row r="125" spans="1:9" ht="19.899999999999999" customHeight="1" thickBot="1">
      <c r="A125" s="171"/>
      <c r="B125" s="43" t="s">
        <v>72</v>
      </c>
      <c r="C125" s="50"/>
      <c r="D125" s="43" t="s">
        <v>72</v>
      </c>
      <c r="E125" s="50"/>
      <c r="G125" s="45" t="s">
        <v>73</v>
      </c>
      <c r="H125" s="50"/>
      <c r="I125" s="1"/>
    </row>
    <row r="126" spans="1:9" ht="19.899999999999999" customHeight="1" thickBot="1">
      <c r="A126" s="171"/>
      <c r="B126" s="43" t="s">
        <v>74</v>
      </c>
      <c r="C126" s="50"/>
      <c r="D126" s="43" t="s">
        <v>74</v>
      </c>
      <c r="E126" s="50"/>
      <c r="G126" s="45" t="s">
        <v>75</v>
      </c>
      <c r="H126" s="50"/>
      <c r="I126" s="1"/>
    </row>
    <row r="127" spans="1:9" ht="19.899999999999999" customHeight="1" thickBot="1">
      <c r="A127" s="171"/>
      <c r="B127" s="43" t="s">
        <v>76</v>
      </c>
      <c r="C127" s="50"/>
      <c r="D127" s="43" t="s">
        <v>76</v>
      </c>
      <c r="E127" s="50"/>
      <c r="G127" s="45" t="s">
        <v>77</v>
      </c>
      <c r="H127" s="50"/>
      <c r="I127" s="1"/>
    </row>
    <row r="128" spans="1:9" ht="19.899999999999999" customHeight="1" thickBot="1">
      <c r="A128" s="171"/>
      <c r="B128" s="43" t="s">
        <v>78</v>
      </c>
      <c r="C128" s="50"/>
      <c r="D128" s="43" t="s">
        <v>78</v>
      </c>
      <c r="E128" s="50"/>
      <c r="G128" s="45" t="s">
        <v>79</v>
      </c>
      <c r="H128" s="50"/>
      <c r="I128" s="1"/>
    </row>
    <row r="129" spans="1:9" ht="19.899999999999999" customHeight="1" thickBot="1">
      <c r="A129" s="172"/>
      <c r="B129" s="43" t="s">
        <v>80</v>
      </c>
      <c r="C129" s="50">
        <f>MAX(C124:C128)</f>
        <v>0</v>
      </c>
      <c r="D129" s="43"/>
      <c r="E129" s="50">
        <f>MAX(E124:E128)</f>
        <v>0</v>
      </c>
      <c r="G129" s="45"/>
      <c r="H129" s="50">
        <f>SUM(H124:H128)</f>
        <v>0</v>
      </c>
      <c r="I129" s="1"/>
    </row>
    <row r="130" spans="1:9" ht="28.9" customHeight="1" thickBot="1">
      <c r="A130" s="167" t="s">
        <v>118</v>
      </c>
      <c r="B130" s="100" t="s">
        <v>65</v>
      </c>
      <c r="C130" s="101"/>
      <c r="D130" s="100" t="s">
        <v>66</v>
      </c>
      <c r="E130" s="101"/>
      <c r="G130" s="105" t="s">
        <v>67</v>
      </c>
      <c r="H130" s="101"/>
      <c r="I130" s="100"/>
    </row>
    <row r="131" spans="1:9" ht="55.9" customHeight="1" thickBot="1">
      <c r="A131" s="168"/>
      <c r="B131" s="100" t="s">
        <v>68</v>
      </c>
      <c r="C131" s="101"/>
      <c r="D131" s="100" t="s">
        <v>69</v>
      </c>
      <c r="E131" s="101"/>
      <c r="G131" s="105"/>
      <c r="H131" s="101"/>
      <c r="I131" s="100"/>
    </row>
    <row r="132" spans="1:9" ht="21.6" customHeight="1" thickBot="1">
      <c r="A132" s="168"/>
      <c r="B132" s="100"/>
      <c r="C132" s="101"/>
      <c r="D132" s="100" t="s">
        <v>70</v>
      </c>
      <c r="E132" s="101"/>
      <c r="G132" s="105"/>
      <c r="H132" s="101"/>
      <c r="I132" s="100"/>
    </row>
    <row r="133" spans="1:9" ht="21.6" customHeight="1" thickBot="1">
      <c r="A133" s="168"/>
      <c r="B133" s="100" t="s">
        <v>71</v>
      </c>
      <c r="C133" s="101"/>
      <c r="D133" s="100" t="s">
        <v>71</v>
      </c>
      <c r="E133" s="101"/>
      <c r="G133" s="105" t="s">
        <v>71</v>
      </c>
      <c r="H133" s="101"/>
      <c r="I133" s="100"/>
    </row>
    <row r="134" spans="1:9" ht="21.6" customHeight="1" thickBot="1">
      <c r="A134" s="168"/>
      <c r="B134" s="100" t="s">
        <v>72</v>
      </c>
      <c r="C134" s="101"/>
      <c r="D134" s="100" t="s">
        <v>72</v>
      </c>
      <c r="E134" s="101"/>
      <c r="G134" s="105" t="s">
        <v>73</v>
      </c>
      <c r="H134" s="101"/>
      <c r="I134" s="100"/>
    </row>
    <row r="135" spans="1:9" ht="21.6" customHeight="1" thickBot="1">
      <c r="A135" s="168"/>
      <c r="B135" s="100" t="s">
        <v>74</v>
      </c>
      <c r="C135" s="101"/>
      <c r="D135" s="100" t="s">
        <v>74</v>
      </c>
      <c r="E135" s="101"/>
      <c r="G135" s="105" t="s">
        <v>75</v>
      </c>
      <c r="H135" s="101"/>
      <c r="I135" s="100"/>
    </row>
    <row r="136" spans="1:9" ht="21.6" customHeight="1" thickBot="1">
      <c r="A136" s="168"/>
      <c r="B136" s="100" t="s">
        <v>76</v>
      </c>
      <c r="C136" s="101"/>
      <c r="D136" s="100" t="s">
        <v>76</v>
      </c>
      <c r="E136" s="101"/>
      <c r="G136" s="105" t="s">
        <v>77</v>
      </c>
      <c r="H136" s="101"/>
      <c r="I136" s="100"/>
    </row>
    <row r="137" spans="1:9" ht="21.6" customHeight="1" thickBot="1">
      <c r="A137" s="168"/>
      <c r="B137" s="100" t="s">
        <v>78</v>
      </c>
      <c r="C137" s="101"/>
      <c r="D137" s="100" t="s">
        <v>78</v>
      </c>
      <c r="E137" s="101"/>
      <c r="G137" s="105" t="s">
        <v>79</v>
      </c>
      <c r="H137" s="101"/>
      <c r="I137" s="100"/>
    </row>
    <row r="138" spans="1:9" ht="21.6" customHeight="1" thickBot="1">
      <c r="A138" s="169"/>
      <c r="B138" s="100" t="s">
        <v>80</v>
      </c>
      <c r="C138" s="101">
        <f>MAX(C133:C137)</f>
        <v>0</v>
      </c>
      <c r="D138" s="100"/>
      <c r="E138" s="101">
        <f>MAX(E133:E137)</f>
        <v>0</v>
      </c>
      <c r="G138" s="105"/>
      <c r="H138" s="101">
        <f>SUM(H133:H137)</f>
        <v>0</v>
      </c>
      <c r="I138" s="100"/>
    </row>
    <row r="139" spans="1:9" ht="31.15" customHeight="1" thickBot="1">
      <c r="A139" s="170" t="s">
        <v>119</v>
      </c>
      <c r="B139" s="1" t="s">
        <v>65</v>
      </c>
      <c r="C139" s="32"/>
      <c r="D139" s="1" t="s">
        <v>66</v>
      </c>
      <c r="E139" s="32"/>
      <c r="G139" s="7" t="s">
        <v>67</v>
      </c>
      <c r="H139" s="32"/>
      <c r="I139" s="1"/>
    </row>
    <row r="140" spans="1:9" ht="60" customHeight="1" thickBot="1">
      <c r="A140" s="171"/>
      <c r="B140" s="1" t="s">
        <v>68</v>
      </c>
      <c r="C140" s="32"/>
      <c r="D140" s="1" t="s">
        <v>69</v>
      </c>
      <c r="E140" s="32"/>
      <c r="G140" s="7"/>
      <c r="H140" s="32"/>
      <c r="I140" s="1"/>
    </row>
    <row r="141" spans="1:9" ht="15" customHeight="1" thickBot="1">
      <c r="A141" s="171"/>
      <c r="B141" s="1"/>
      <c r="C141" s="32"/>
      <c r="D141" s="1" t="s">
        <v>70</v>
      </c>
      <c r="E141" s="32"/>
      <c r="G141" s="7"/>
      <c r="H141" s="32"/>
      <c r="I141" s="1"/>
    </row>
    <row r="142" spans="1:9" ht="15" customHeight="1" thickBot="1">
      <c r="A142" s="171"/>
      <c r="B142" s="43" t="s">
        <v>71</v>
      </c>
      <c r="C142" s="50"/>
      <c r="D142" s="43" t="s">
        <v>71</v>
      </c>
      <c r="E142" s="50"/>
      <c r="G142" s="45" t="s">
        <v>71</v>
      </c>
      <c r="H142" s="50"/>
      <c r="I142" s="1"/>
    </row>
    <row r="143" spans="1:9" ht="15" customHeight="1" thickBot="1">
      <c r="A143" s="171"/>
      <c r="B143" s="43" t="s">
        <v>72</v>
      </c>
      <c r="C143" s="50"/>
      <c r="D143" s="43" t="s">
        <v>72</v>
      </c>
      <c r="E143" s="50"/>
      <c r="G143" s="45" t="s">
        <v>73</v>
      </c>
      <c r="H143" s="50"/>
      <c r="I143" s="1"/>
    </row>
    <row r="144" spans="1:9" ht="15" customHeight="1" thickBot="1">
      <c r="A144" s="171"/>
      <c r="B144" s="43" t="s">
        <v>74</v>
      </c>
      <c r="C144" s="50"/>
      <c r="D144" s="43" t="s">
        <v>74</v>
      </c>
      <c r="E144" s="50"/>
      <c r="G144" s="45" t="s">
        <v>75</v>
      </c>
      <c r="H144" s="50"/>
      <c r="I144" s="1"/>
    </row>
    <row r="145" spans="1:9" ht="15" customHeight="1" thickBot="1">
      <c r="A145" s="171"/>
      <c r="B145" s="43" t="s">
        <v>76</v>
      </c>
      <c r="C145" s="50"/>
      <c r="D145" s="43" t="s">
        <v>76</v>
      </c>
      <c r="E145" s="50"/>
      <c r="G145" s="45" t="s">
        <v>77</v>
      </c>
      <c r="H145" s="50"/>
      <c r="I145" s="1"/>
    </row>
    <row r="146" spans="1:9" ht="15" customHeight="1" thickBot="1">
      <c r="A146" s="171"/>
      <c r="B146" s="43" t="s">
        <v>78</v>
      </c>
      <c r="C146" s="50"/>
      <c r="D146" s="43" t="s">
        <v>78</v>
      </c>
      <c r="E146" s="50"/>
      <c r="G146" s="45" t="s">
        <v>79</v>
      </c>
      <c r="H146" s="50"/>
      <c r="I146" s="1"/>
    </row>
    <row r="147" spans="1:9" ht="15" customHeight="1" thickBot="1">
      <c r="A147" s="172"/>
      <c r="B147" s="43" t="s">
        <v>80</v>
      </c>
      <c r="C147" s="50">
        <f>MAX(C142:C146)</f>
        <v>0</v>
      </c>
      <c r="D147" s="43"/>
      <c r="E147" s="50">
        <f>MAX(E142:E146)</f>
        <v>0</v>
      </c>
      <c r="G147" s="45"/>
      <c r="H147" s="50">
        <f>SUM(H142:H146)</f>
        <v>0</v>
      </c>
      <c r="I147" s="1"/>
    </row>
    <row r="148" spans="1:9" ht="15" thickBot="1">
      <c r="A148" s="99" t="s">
        <v>120</v>
      </c>
      <c r="B148" s="100"/>
      <c r="C148" s="101"/>
      <c r="D148" s="100"/>
      <c r="E148" s="101"/>
      <c r="G148" s="105"/>
      <c r="H148" s="101"/>
      <c r="I148" s="100"/>
    </row>
    <row r="149" spans="1:9" ht="231" thickBot="1">
      <c r="A149" s="111" t="s">
        <v>121</v>
      </c>
      <c r="B149" s="112" t="s">
        <v>122</v>
      </c>
      <c r="C149" s="113"/>
      <c r="D149" s="112"/>
      <c r="E149" s="113"/>
      <c r="G149" s="112"/>
      <c r="H149" s="113"/>
      <c r="I149" s="112"/>
    </row>
    <row r="150" spans="1:9" ht="30.6" thickBot="1">
      <c r="A150" s="114" t="s">
        <v>123</v>
      </c>
      <c r="B150" s="100" t="s">
        <v>122</v>
      </c>
      <c r="C150" s="101"/>
      <c r="D150" s="100"/>
      <c r="E150" s="101"/>
      <c r="G150" s="105"/>
      <c r="H150" s="101"/>
      <c r="I150" s="100"/>
    </row>
    <row r="151" spans="1:9" ht="29.45" thickBot="1">
      <c r="A151" s="114" t="s">
        <v>124</v>
      </c>
      <c r="B151" s="100" t="s">
        <v>65</v>
      </c>
      <c r="C151" s="101"/>
      <c r="D151" s="100"/>
      <c r="E151" s="101"/>
      <c r="G151" s="105"/>
      <c r="H151" s="101"/>
      <c r="I151" s="100"/>
    </row>
    <row r="152" spans="1:9" ht="15" thickBot="1">
      <c r="A152" s="115" t="s">
        <v>120</v>
      </c>
      <c r="B152" s="100" t="s">
        <v>80</v>
      </c>
      <c r="C152" s="101">
        <f>SUM(C149:C151)</f>
        <v>0</v>
      </c>
      <c r="D152" s="100"/>
      <c r="E152" s="101">
        <f>SUM(E149:E151)</f>
        <v>0</v>
      </c>
      <c r="G152" s="105"/>
      <c r="H152" s="101">
        <f>SUM(H149:H151)</f>
        <v>0</v>
      </c>
      <c r="I152" s="100"/>
    </row>
    <row r="153" spans="1:9" s="44" customFormat="1" ht="16.149999999999999" thickBot="1">
      <c r="A153" s="109" t="s">
        <v>125</v>
      </c>
      <c r="B153" s="97"/>
      <c r="C153" s="98"/>
      <c r="D153" s="97"/>
      <c r="E153" s="98"/>
      <c r="G153" s="110"/>
      <c r="H153" s="98"/>
      <c r="I153" s="97"/>
    </row>
    <row r="154" spans="1:9" ht="26.45" customHeight="1" thickBot="1">
      <c r="A154" s="170" t="s">
        <v>126</v>
      </c>
      <c r="B154" s="1" t="s">
        <v>65</v>
      </c>
      <c r="C154" s="32"/>
      <c r="D154" s="1" t="s">
        <v>66</v>
      </c>
      <c r="E154" s="32"/>
      <c r="G154" s="7" t="s">
        <v>67</v>
      </c>
      <c r="H154" s="32"/>
      <c r="I154" s="1"/>
    </row>
    <row r="155" spans="1:9" ht="57.6" customHeight="1" thickBot="1">
      <c r="A155" s="171"/>
      <c r="B155" s="1" t="s">
        <v>68</v>
      </c>
      <c r="C155" s="32"/>
      <c r="D155" s="1" t="s">
        <v>69</v>
      </c>
      <c r="E155" s="32"/>
      <c r="G155" s="7"/>
      <c r="H155" s="32"/>
      <c r="I155" s="1"/>
    </row>
    <row r="156" spans="1:9" ht="15" customHeight="1" thickBot="1">
      <c r="A156" s="171"/>
      <c r="B156" s="1"/>
      <c r="C156" s="32"/>
      <c r="D156" s="1" t="s">
        <v>70</v>
      </c>
      <c r="E156" s="32"/>
      <c r="G156" s="7"/>
      <c r="H156" s="32"/>
      <c r="I156" s="1"/>
    </row>
    <row r="157" spans="1:9" ht="15" customHeight="1" thickBot="1">
      <c r="A157" s="171"/>
      <c r="B157" s="43" t="s">
        <v>71</v>
      </c>
      <c r="C157" s="50"/>
      <c r="D157" s="43" t="s">
        <v>71</v>
      </c>
      <c r="E157" s="50"/>
      <c r="G157" s="45" t="s">
        <v>71</v>
      </c>
      <c r="H157" s="50"/>
      <c r="I157" s="1"/>
    </row>
    <row r="158" spans="1:9" ht="15" customHeight="1" thickBot="1">
      <c r="A158" s="171"/>
      <c r="B158" s="43" t="s">
        <v>72</v>
      </c>
      <c r="C158" s="50"/>
      <c r="D158" s="43" t="s">
        <v>72</v>
      </c>
      <c r="E158" s="50"/>
      <c r="G158" s="45" t="s">
        <v>73</v>
      </c>
      <c r="H158" s="50"/>
      <c r="I158" s="1"/>
    </row>
    <row r="159" spans="1:9" ht="15" customHeight="1" thickBot="1">
      <c r="A159" s="171"/>
      <c r="B159" s="43" t="s">
        <v>74</v>
      </c>
      <c r="C159" s="50"/>
      <c r="D159" s="43" t="s">
        <v>74</v>
      </c>
      <c r="E159" s="50"/>
      <c r="G159" s="45" t="s">
        <v>75</v>
      </c>
      <c r="H159" s="50"/>
      <c r="I159" s="1"/>
    </row>
    <row r="160" spans="1:9" ht="15" customHeight="1" thickBot="1">
      <c r="A160" s="171"/>
      <c r="B160" s="43" t="s">
        <v>76</v>
      </c>
      <c r="C160" s="50"/>
      <c r="D160" s="43" t="s">
        <v>76</v>
      </c>
      <c r="E160" s="50"/>
      <c r="G160" s="45" t="s">
        <v>77</v>
      </c>
      <c r="H160" s="50"/>
      <c r="I160" s="1"/>
    </row>
    <row r="161" spans="1:9" ht="15" customHeight="1" thickBot="1">
      <c r="A161" s="171"/>
      <c r="B161" s="43" t="s">
        <v>78</v>
      </c>
      <c r="C161" s="50"/>
      <c r="D161" s="43" t="s">
        <v>78</v>
      </c>
      <c r="E161" s="50"/>
      <c r="G161" s="45" t="s">
        <v>79</v>
      </c>
      <c r="H161" s="50"/>
      <c r="I161" s="1"/>
    </row>
    <row r="162" spans="1:9" ht="15" customHeight="1" thickBot="1">
      <c r="A162" s="172"/>
      <c r="B162" s="43" t="s">
        <v>80</v>
      </c>
      <c r="C162" s="50">
        <f>MAX(C157:C161)</f>
        <v>0</v>
      </c>
      <c r="D162" s="43"/>
      <c r="E162" s="50">
        <f>MAX(E157:E161)</f>
        <v>0</v>
      </c>
      <c r="G162" s="45"/>
      <c r="H162" s="50">
        <f>SUM(H157:H161)</f>
        <v>0</v>
      </c>
      <c r="I162" s="1"/>
    </row>
    <row r="163" spans="1:9" ht="31.15" customHeight="1" thickBot="1">
      <c r="A163" s="167" t="s">
        <v>127</v>
      </c>
      <c r="B163" s="100" t="s">
        <v>65</v>
      </c>
      <c r="C163" s="101"/>
      <c r="D163" s="100" t="s">
        <v>66</v>
      </c>
      <c r="E163" s="101"/>
      <c r="G163" s="105" t="s">
        <v>67</v>
      </c>
      <c r="H163" s="101"/>
      <c r="I163" s="100"/>
    </row>
    <row r="164" spans="1:9" ht="58.15" customHeight="1" thickBot="1">
      <c r="A164" s="168"/>
      <c r="B164" s="100" t="s">
        <v>68</v>
      </c>
      <c r="C164" s="101"/>
      <c r="D164" s="100" t="s">
        <v>69</v>
      </c>
      <c r="E164" s="101"/>
      <c r="G164" s="105"/>
      <c r="H164" s="101"/>
      <c r="I164" s="100"/>
    </row>
    <row r="165" spans="1:9" ht="18" customHeight="1" thickBot="1">
      <c r="A165" s="168"/>
      <c r="B165" s="100"/>
      <c r="C165" s="101"/>
      <c r="D165" s="100" t="s">
        <v>70</v>
      </c>
      <c r="E165" s="101"/>
      <c r="G165" s="105"/>
      <c r="H165" s="101"/>
      <c r="I165" s="100"/>
    </row>
    <row r="166" spans="1:9" ht="18" customHeight="1" thickBot="1">
      <c r="A166" s="168"/>
      <c r="B166" s="100" t="s">
        <v>71</v>
      </c>
      <c r="C166" s="101"/>
      <c r="D166" s="100" t="s">
        <v>71</v>
      </c>
      <c r="E166" s="101"/>
      <c r="G166" s="105" t="s">
        <v>71</v>
      </c>
      <c r="H166" s="101"/>
      <c r="I166" s="100"/>
    </row>
    <row r="167" spans="1:9" ht="18" customHeight="1" thickBot="1">
      <c r="A167" s="168"/>
      <c r="B167" s="100" t="s">
        <v>72</v>
      </c>
      <c r="C167" s="101"/>
      <c r="D167" s="100" t="s">
        <v>72</v>
      </c>
      <c r="E167" s="101"/>
      <c r="G167" s="105" t="s">
        <v>73</v>
      </c>
      <c r="H167" s="101"/>
      <c r="I167" s="100"/>
    </row>
    <row r="168" spans="1:9" ht="18" customHeight="1" thickBot="1">
      <c r="A168" s="168"/>
      <c r="B168" s="100" t="s">
        <v>74</v>
      </c>
      <c r="C168" s="101"/>
      <c r="D168" s="100" t="s">
        <v>74</v>
      </c>
      <c r="E168" s="101"/>
      <c r="G168" s="105" t="s">
        <v>75</v>
      </c>
      <c r="H168" s="101"/>
      <c r="I168" s="100"/>
    </row>
    <row r="169" spans="1:9" ht="18" customHeight="1" thickBot="1">
      <c r="A169" s="168"/>
      <c r="B169" s="100" t="s">
        <v>76</v>
      </c>
      <c r="C169" s="101"/>
      <c r="D169" s="100" t="s">
        <v>76</v>
      </c>
      <c r="E169" s="101"/>
      <c r="G169" s="105" t="s">
        <v>77</v>
      </c>
      <c r="H169" s="101"/>
      <c r="I169" s="100"/>
    </row>
    <row r="170" spans="1:9" ht="18" customHeight="1" thickBot="1">
      <c r="A170" s="168"/>
      <c r="B170" s="100" t="s">
        <v>78</v>
      </c>
      <c r="C170" s="101"/>
      <c r="D170" s="100" t="s">
        <v>78</v>
      </c>
      <c r="E170" s="101"/>
      <c r="G170" s="105" t="s">
        <v>79</v>
      </c>
      <c r="H170" s="101"/>
      <c r="I170" s="100"/>
    </row>
    <row r="171" spans="1:9" ht="18" customHeight="1" thickBot="1">
      <c r="A171" s="169"/>
      <c r="B171" s="100" t="s">
        <v>80</v>
      </c>
      <c r="C171" s="101">
        <f>MAX(C166:C170)</f>
        <v>0</v>
      </c>
      <c r="D171" s="100"/>
      <c r="E171" s="101">
        <f>MAX(E166:E170)</f>
        <v>0</v>
      </c>
      <c r="G171" s="105"/>
      <c r="H171" s="101">
        <f>SUM(H166:H170)</f>
        <v>0</v>
      </c>
      <c r="I171" s="116"/>
    </row>
    <row r="172" spans="1:9" ht="25.9" customHeight="1" thickBot="1">
      <c r="A172" s="170" t="s">
        <v>128</v>
      </c>
      <c r="B172" s="1" t="s">
        <v>65</v>
      </c>
      <c r="C172" s="32"/>
      <c r="D172" s="1" t="s">
        <v>66</v>
      </c>
      <c r="E172" s="32"/>
      <c r="G172" s="7" t="s">
        <v>67</v>
      </c>
      <c r="H172" s="49"/>
      <c r="I172" s="9"/>
    </row>
    <row r="173" spans="1:9" ht="58.15" customHeight="1" thickBot="1">
      <c r="A173" s="171"/>
      <c r="B173" s="1" t="s">
        <v>68</v>
      </c>
      <c r="C173" s="32"/>
      <c r="D173" s="1" t="s">
        <v>69</v>
      </c>
      <c r="E173" s="32"/>
      <c r="G173" s="7"/>
      <c r="H173" s="49"/>
      <c r="I173" s="9"/>
    </row>
    <row r="174" spans="1:9" ht="20.45" customHeight="1" thickBot="1">
      <c r="A174" s="171"/>
      <c r="B174" s="1"/>
      <c r="C174" s="32"/>
      <c r="D174" s="1" t="s">
        <v>70</v>
      </c>
      <c r="E174" s="32"/>
      <c r="G174" s="7"/>
      <c r="H174" s="49"/>
      <c r="I174" s="9"/>
    </row>
    <row r="175" spans="1:9" ht="20.45" customHeight="1" thickBot="1">
      <c r="A175" s="171"/>
      <c r="B175" s="43" t="s">
        <v>71</v>
      </c>
      <c r="C175" s="50"/>
      <c r="D175" s="43" t="s">
        <v>71</v>
      </c>
      <c r="E175" s="50"/>
      <c r="G175" s="45" t="s">
        <v>71</v>
      </c>
      <c r="H175" s="53"/>
      <c r="I175" s="9"/>
    </row>
    <row r="176" spans="1:9" ht="20.45" customHeight="1" thickBot="1">
      <c r="A176" s="171"/>
      <c r="B176" s="43" t="s">
        <v>72</v>
      </c>
      <c r="C176" s="50"/>
      <c r="D176" s="43" t="s">
        <v>72</v>
      </c>
      <c r="E176" s="50"/>
      <c r="G176" s="45" t="s">
        <v>73</v>
      </c>
      <c r="H176" s="53"/>
      <c r="I176" s="9"/>
    </row>
    <row r="177" spans="1:9" ht="20.45" customHeight="1" thickBot="1">
      <c r="A177" s="171"/>
      <c r="B177" s="43" t="s">
        <v>74</v>
      </c>
      <c r="C177" s="50"/>
      <c r="D177" s="43" t="s">
        <v>74</v>
      </c>
      <c r="E177" s="50"/>
      <c r="G177" s="45" t="s">
        <v>75</v>
      </c>
      <c r="H177" s="53"/>
      <c r="I177" s="9"/>
    </row>
    <row r="178" spans="1:9" ht="20.45" customHeight="1" thickBot="1">
      <c r="A178" s="171"/>
      <c r="B178" s="43" t="s">
        <v>76</v>
      </c>
      <c r="C178" s="50"/>
      <c r="D178" s="43" t="s">
        <v>76</v>
      </c>
      <c r="E178" s="50"/>
      <c r="G178" s="45" t="s">
        <v>77</v>
      </c>
      <c r="H178" s="53"/>
      <c r="I178" s="9"/>
    </row>
    <row r="179" spans="1:9" ht="20.45" customHeight="1" thickBot="1">
      <c r="A179" s="171"/>
      <c r="B179" s="43" t="s">
        <v>78</v>
      </c>
      <c r="C179" s="50"/>
      <c r="D179" s="43" t="s">
        <v>78</v>
      </c>
      <c r="E179" s="50"/>
      <c r="G179" s="45" t="s">
        <v>79</v>
      </c>
      <c r="H179" s="53"/>
      <c r="I179" s="9"/>
    </row>
    <row r="180" spans="1:9" ht="20.45" customHeight="1" thickBot="1">
      <c r="A180" s="172"/>
      <c r="B180" s="43" t="s">
        <v>80</v>
      </c>
      <c r="C180" s="50">
        <f>MAX(C175:C179)</f>
        <v>0</v>
      </c>
      <c r="D180" s="43"/>
      <c r="E180" s="50">
        <f>MAX(E175:E179)</f>
        <v>0</v>
      </c>
      <c r="G180" s="45"/>
      <c r="H180" s="50">
        <f>SUM(H175:H179)</f>
        <v>0</v>
      </c>
      <c r="I180" s="1"/>
    </row>
    <row r="181" spans="1:9" ht="32.450000000000003" customHeight="1" thickBot="1">
      <c r="A181" s="167" t="s">
        <v>129</v>
      </c>
      <c r="B181" s="100" t="s">
        <v>65</v>
      </c>
      <c r="C181" s="101"/>
      <c r="D181" s="100" t="s">
        <v>66</v>
      </c>
      <c r="E181" s="101"/>
      <c r="F181" s="117"/>
      <c r="G181" s="105" t="s">
        <v>67</v>
      </c>
      <c r="H181" s="101"/>
      <c r="I181" s="100"/>
    </row>
    <row r="182" spans="1:9" ht="61.15" customHeight="1" thickBot="1">
      <c r="A182" s="168"/>
      <c r="B182" s="100" t="s">
        <v>68</v>
      </c>
      <c r="C182" s="101"/>
      <c r="D182" s="100" t="s">
        <v>69</v>
      </c>
      <c r="E182" s="101"/>
      <c r="F182" s="117"/>
      <c r="G182" s="105"/>
      <c r="H182" s="101"/>
      <c r="I182" s="100"/>
    </row>
    <row r="183" spans="1:9" ht="15" customHeight="1" thickBot="1">
      <c r="A183" s="168"/>
      <c r="B183" s="100"/>
      <c r="C183" s="101"/>
      <c r="D183" s="100" t="s">
        <v>70</v>
      </c>
      <c r="E183" s="101"/>
      <c r="F183" s="117"/>
      <c r="G183" s="105"/>
      <c r="H183" s="101"/>
      <c r="I183" s="100"/>
    </row>
    <row r="184" spans="1:9" ht="15" customHeight="1" thickBot="1">
      <c r="A184" s="168"/>
      <c r="B184" s="100" t="s">
        <v>71</v>
      </c>
      <c r="C184" s="101"/>
      <c r="D184" s="100" t="s">
        <v>71</v>
      </c>
      <c r="E184" s="101"/>
      <c r="F184" s="117"/>
      <c r="G184" s="105" t="s">
        <v>71</v>
      </c>
      <c r="H184" s="101"/>
      <c r="I184" s="100"/>
    </row>
    <row r="185" spans="1:9" ht="15" customHeight="1" thickBot="1">
      <c r="A185" s="168"/>
      <c r="B185" s="100" t="s">
        <v>72</v>
      </c>
      <c r="C185" s="101"/>
      <c r="D185" s="100" t="s">
        <v>72</v>
      </c>
      <c r="E185" s="101"/>
      <c r="F185" s="117"/>
      <c r="G185" s="105" t="s">
        <v>73</v>
      </c>
      <c r="H185" s="101"/>
      <c r="I185" s="100"/>
    </row>
    <row r="186" spans="1:9" ht="15" customHeight="1" thickBot="1">
      <c r="A186" s="168"/>
      <c r="B186" s="100" t="s">
        <v>74</v>
      </c>
      <c r="C186" s="101"/>
      <c r="D186" s="100" t="s">
        <v>74</v>
      </c>
      <c r="E186" s="101"/>
      <c r="F186" s="117"/>
      <c r="G186" s="105" t="s">
        <v>75</v>
      </c>
      <c r="H186" s="101"/>
      <c r="I186" s="100"/>
    </row>
    <row r="187" spans="1:9" ht="15" customHeight="1" thickBot="1">
      <c r="A187" s="168"/>
      <c r="B187" s="100" t="s">
        <v>76</v>
      </c>
      <c r="C187" s="101"/>
      <c r="D187" s="100" t="s">
        <v>76</v>
      </c>
      <c r="E187" s="101"/>
      <c r="F187" s="117"/>
      <c r="G187" s="105" t="s">
        <v>77</v>
      </c>
      <c r="H187" s="101"/>
      <c r="I187" s="100"/>
    </row>
    <row r="188" spans="1:9" ht="15" customHeight="1" thickBot="1">
      <c r="A188" s="168"/>
      <c r="B188" s="100" t="s">
        <v>78</v>
      </c>
      <c r="C188" s="101"/>
      <c r="D188" s="100" t="s">
        <v>78</v>
      </c>
      <c r="E188" s="101"/>
      <c r="F188" s="117"/>
      <c r="G188" s="105" t="s">
        <v>79</v>
      </c>
      <c r="H188" s="101"/>
      <c r="I188" s="100"/>
    </row>
    <row r="189" spans="1:9" ht="15" customHeight="1" thickBot="1">
      <c r="A189" s="169"/>
      <c r="B189" s="100" t="s">
        <v>80</v>
      </c>
      <c r="C189" s="101">
        <f>MAX(C184:C188)</f>
        <v>0</v>
      </c>
      <c r="D189" s="100"/>
      <c r="E189" s="101">
        <f>MAX(E184:E188)</f>
        <v>0</v>
      </c>
      <c r="F189" s="117"/>
      <c r="G189" s="105"/>
      <c r="H189" s="101">
        <f>SUM(H184:H188)</f>
        <v>0</v>
      </c>
      <c r="I189" s="100"/>
    </row>
    <row r="190" spans="1:9" ht="31.9" customHeight="1" thickBot="1">
      <c r="A190" s="170" t="s">
        <v>130</v>
      </c>
      <c r="B190" s="1" t="s">
        <v>65</v>
      </c>
      <c r="C190" s="32"/>
      <c r="D190" s="1" t="s">
        <v>66</v>
      </c>
      <c r="E190" s="32"/>
      <c r="G190" s="7" t="s">
        <v>67</v>
      </c>
      <c r="H190" s="32"/>
      <c r="I190" s="1"/>
    </row>
    <row r="191" spans="1:9" ht="56.45" customHeight="1" thickBot="1">
      <c r="A191" s="171"/>
      <c r="B191" s="1" t="s">
        <v>68</v>
      </c>
      <c r="C191" s="32"/>
      <c r="D191" s="1" t="s">
        <v>69</v>
      </c>
      <c r="E191" s="32"/>
      <c r="G191" s="7"/>
      <c r="H191" s="32"/>
      <c r="I191" s="1"/>
    </row>
    <row r="192" spans="1:9" ht="24.6" customHeight="1" thickBot="1">
      <c r="A192" s="171"/>
      <c r="B192" s="1"/>
      <c r="C192" s="32"/>
      <c r="D192" s="1" t="s">
        <v>70</v>
      </c>
      <c r="E192" s="32"/>
      <c r="G192" s="7"/>
      <c r="H192" s="32"/>
      <c r="I192" s="1"/>
    </row>
    <row r="193" spans="1:9" ht="24.6" customHeight="1" thickBot="1">
      <c r="A193" s="171"/>
      <c r="B193" s="43" t="s">
        <v>71</v>
      </c>
      <c r="C193" s="50"/>
      <c r="D193" s="43" t="s">
        <v>71</v>
      </c>
      <c r="E193" s="50"/>
      <c r="G193" s="45" t="s">
        <v>71</v>
      </c>
      <c r="H193" s="50"/>
      <c r="I193" s="1"/>
    </row>
    <row r="194" spans="1:9" ht="24.6" customHeight="1" thickBot="1">
      <c r="A194" s="171"/>
      <c r="B194" s="43" t="s">
        <v>72</v>
      </c>
      <c r="C194" s="50"/>
      <c r="D194" s="43" t="s">
        <v>72</v>
      </c>
      <c r="E194" s="50"/>
      <c r="G194" s="45" t="s">
        <v>73</v>
      </c>
      <c r="H194" s="50"/>
      <c r="I194" s="1"/>
    </row>
    <row r="195" spans="1:9" ht="24.6" customHeight="1" thickBot="1">
      <c r="A195" s="171"/>
      <c r="B195" s="43" t="s">
        <v>74</v>
      </c>
      <c r="C195" s="50"/>
      <c r="D195" s="43" t="s">
        <v>74</v>
      </c>
      <c r="E195" s="50"/>
      <c r="G195" s="45" t="s">
        <v>75</v>
      </c>
      <c r="H195" s="50"/>
      <c r="I195" s="1"/>
    </row>
    <row r="196" spans="1:9" ht="24.6" customHeight="1" thickBot="1">
      <c r="A196" s="171"/>
      <c r="B196" s="43" t="s">
        <v>76</v>
      </c>
      <c r="C196" s="50"/>
      <c r="D196" s="43" t="s">
        <v>76</v>
      </c>
      <c r="E196" s="50"/>
      <c r="G196" s="45" t="s">
        <v>77</v>
      </c>
      <c r="H196" s="50"/>
      <c r="I196" s="1"/>
    </row>
    <row r="197" spans="1:9" ht="24.6" customHeight="1" thickBot="1">
      <c r="A197" s="171"/>
      <c r="B197" s="43" t="s">
        <v>78</v>
      </c>
      <c r="C197" s="50"/>
      <c r="D197" s="43" t="s">
        <v>78</v>
      </c>
      <c r="E197" s="50"/>
      <c r="G197" s="45" t="s">
        <v>79</v>
      </c>
      <c r="H197" s="50"/>
      <c r="I197" s="1"/>
    </row>
    <row r="198" spans="1:9" ht="24.6" customHeight="1" thickBot="1">
      <c r="A198" s="172"/>
      <c r="B198" s="43" t="s">
        <v>80</v>
      </c>
      <c r="C198" s="50">
        <f>MAX(C193:C197)</f>
        <v>0</v>
      </c>
      <c r="D198" s="43"/>
      <c r="E198" s="50">
        <f>MAX(E193:E197)</f>
        <v>0</v>
      </c>
      <c r="G198" s="45"/>
      <c r="H198" s="50">
        <f>SUM(H193:H197)</f>
        <v>0</v>
      </c>
      <c r="I198" s="1"/>
    </row>
    <row r="199" spans="1:9" ht="16.149999999999999" thickBot="1">
      <c r="A199" s="106" t="s">
        <v>131</v>
      </c>
      <c r="B199" s="100"/>
      <c r="C199" s="101"/>
      <c r="D199" s="100"/>
      <c r="E199" s="101"/>
      <c r="G199" s="105"/>
      <c r="H199" s="101"/>
      <c r="I199" s="100"/>
    </row>
    <row r="200" spans="1:9" ht="15" thickBot="1">
      <c r="A200" s="161" t="s">
        <v>132</v>
      </c>
      <c r="B200" s="100" t="s">
        <v>65</v>
      </c>
      <c r="C200" s="101"/>
      <c r="D200" s="100" t="s">
        <v>133</v>
      </c>
      <c r="E200" s="101"/>
      <c r="G200" s="105" t="s">
        <v>67</v>
      </c>
      <c r="H200" s="101"/>
      <c r="I200" s="100"/>
    </row>
    <row r="201" spans="1:9" ht="15" thickBot="1">
      <c r="A201" s="162"/>
      <c r="B201" s="100" t="s">
        <v>68</v>
      </c>
      <c r="C201" s="101"/>
      <c r="D201" s="100"/>
      <c r="E201" s="101"/>
      <c r="G201" s="105"/>
      <c r="H201" s="101"/>
      <c r="I201" s="100"/>
    </row>
    <row r="202" spans="1:9" ht="15" customHeight="1" thickBot="1">
      <c r="A202" s="162"/>
      <c r="B202" s="100" t="s">
        <v>71</v>
      </c>
      <c r="C202" s="101"/>
      <c r="D202" s="100" t="s">
        <v>71</v>
      </c>
      <c r="E202" s="101"/>
      <c r="G202" s="105" t="s">
        <v>71</v>
      </c>
      <c r="H202" s="101"/>
      <c r="I202" s="100"/>
    </row>
    <row r="203" spans="1:9" ht="15" customHeight="1" thickBot="1">
      <c r="A203" s="162"/>
      <c r="B203" s="100" t="s">
        <v>72</v>
      </c>
      <c r="C203" s="101"/>
      <c r="D203" s="100" t="s">
        <v>72</v>
      </c>
      <c r="E203" s="101"/>
      <c r="G203" s="105" t="s">
        <v>73</v>
      </c>
      <c r="H203" s="101"/>
      <c r="I203" s="100"/>
    </row>
    <row r="204" spans="1:9" ht="15" customHeight="1" thickBot="1">
      <c r="A204" s="162"/>
      <c r="B204" s="100" t="s">
        <v>74</v>
      </c>
      <c r="C204" s="101"/>
      <c r="D204" s="100" t="s">
        <v>74</v>
      </c>
      <c r="E204" s="101"/>
      <c r="G204" s="105" t="s">
        <v>75</v>
      </c>
      <c r="H204" s="101"/>
      <c r="I204" s="100"/>
    </row>
    <row r="205" spans="1:9" ht="15" customHeight="1" thickBot="1">
      <c r="A205" s="162"/>
      <c r="B205" s="100" t="s">
        <v>76</v>
      </c>
      <c r="C205" s="101"/>
      <c r="D205" s="100" t="s">
        <v>76</v>
      </c>
      <c r="E205" s="101"/>
      <c r="G205" s="105" t="s">
        <v>77</v>
      </c>
      <c r="H205" s="101"/>
      <c r="I205" s="100"/>
    </row>
    <row r="206" spans="1:9" ht="15" customHeight="1" thickBot="1">
      <c r="A206" s="162"/>
      <c r="B206" s="100" t="s">
        <v>78</v>
      </c>
      <c r="C206" s="101"/>
      <c r="D206" s="100" t="s">
        <v>78</v>
      </c>
      <c r="E206" s="101"/>
      <c r="G206" s="105" t="s">
        <v>79</v>
      </c>
      <c r="H206" s="101"/>
      <c r="I206" s="100"/>
    </row>
    <row r="207" spans="1:9" ht="15" customHeight="1" thickBot="1">
      <c r="A207" s="163"/>
      <c r="B207" s="100" t="s">
        <v>80</v>
      </c>
      <c r="C207" s="101">
        <f>MAX(C202:C206)</f>
        <v>0</v>
      </c>
      <c r="D207" s="100"/>
      <c r="E207" s="101">
        <f>MAX(E202:E206)</f>
        <v>0</v>
      </c>
      <c r="G207" s="105"/>
      <c r="H207" s="101">
        <f>SUM(H202:H206)</f>
        <v>0</v>
      </c>
      <c r="I207" s="100"/>
    </row>
    <row r="208" spans="1:9" ht="15" thickBot="1">
      <c r="A208" s="7" t="s">
        <v>134</v>
      </c>
      <c r="B208" s="1" t="s">
        <v>122</v>
      </c>
      <c r="C208" s="32"/>
      <c r="D208" s="1" t="s">
        <v>135</v>
      </c>
      <c r="E208" s="32"/>
      <c r="G208" s="7" t="s">
        <v>136</v>
      </c>
      <c r="H208" s="32"/>
      <c r="I208" s="1"/>
    </row>
    <row r="209" spans="1:9" ht="15" customHeight="1" thickBot="1">
      <c r="A209" s="161" t="s">
        <v>137</v>
      </c>
      <c r="B209" s="100" t="s">
        <v>65</v>
      </c>
      <c r="C209" s="101"/>
      <c r="D209" s="100" t="s">
        <v>133</v>
      </c>
      <c r="E209" s="101"/>
      <c r="G209" s="105" t="s">
        <v>67</v>
      </c>
      <c r="H209" s="101"/>
      <c r="I209" s="100"/>
    </row>
    <row r="210" spans="1:9" ht="15" thickBot="1">
      <c r="A210" s="162"/>
      <c r="B210" s="100" t="s">
        <v>68</v>
      </c>
      <c r="C210" s="101"/>
      <c r="D210" s="100"/>
      <c r="E210" s="101"/>
      <c r="G210" s="105"/>
      <c r="H210" s="101"/>
      <c r="I210" s="100"/>
    </row>
    <row r="211" spans="1:9" ht="15" customHeight="1" thickBot="1">
      <c r="A211" s="162"/>
      <c r="B211" s="100" t="s">
        <v>71</v>
      </c>
      <c r="C211" s="101"/>
      <c r="D211" s="100" t="s">
        <v>71</v>
      </c>
      <c r="E211" s="101"/>
      <c r="G211" s="105" t="s">
        <v>71</v>
      </c>
      <c r="H211" s="101"/>
      <c r="I211" s="100"/>
    </row>
    <row r="212" spans="1:9" ht="15" customHeight="1" thickBot="1">
      <c r="A212" s="162"/>
      <c r="B212" s="100" t="s">
        <v>72</v>
      </c>
      <c r="C212" s="101"/>
      <c r="D212" s="100" t="s">
        <v>72</v>
      </c>
      <c r="E212" s="101"/>
      <c r="G212" s="105" t="s">
        <v>73</v>
      </c>
      <c r="H212" s="101"/>
      <c r="I212" s="100"/>
    </row>
    <row r="213" spans="1:9" ht="15" customHeight="1" thickBot="1">
      <c r="A213" s="162"/>
      <c r="B213" s="100" t="s">
        <v>74</v>
      </c>
      <c r="C213" s="101"/>
      <c r="D213" s="100" t="s">
        <v>74</v>
      </c>
      <c r="E213" s="101"/>
      <c r="G213" s="105" t="s">
        <v>75</v>
      </c>
      <c r="H213" s="101"/>
      <c r="I213" s="100"/>
    </row>
    <row r="214" spans="1:9" ht="15" customHeight="1" thickBot="1">
      <c r="A214" s="162"/>
      <c r="B214" s="100" t="s">
        <v>76</v>
      </c>
      <c r="C214" s="101"/>
      <c r="D214" s="100" t="s">
        <v>76</v>
      </c>
      <c r="E214" s="101"/>
      <c r="G214" s="105" t="s">
        <v>77</v>
      </c>
      <c r="H214" s="101"/>
      <c r="I214" s="100"/>
    </row>
    <row r="215" spans="1:9" ht="15" customHeight="1" thickBot="1">
      <c r="A215" s="162"/>
      <c r="B215" s="100" t="s">
        <v>78</v>
      </c>
      <c r="C215" s="101"/>
      <c r="D215" s="100" t="s">
        <v>78</v>
      </c>
      <c r="E215" s="101"/>
      <c r="G215" s="105" t="s">
        <v>79</v>
      </c>
      <c r="H215" s="101"/>
      <c r="I215" s="100"/>
    </row>
    <row r="216" spans="1:9" ht="15" customHeight="1" thickBot="1">
      <c r="A216" s="163"/>
      <c r="B216" s="100" t="s">
        <v>80</v>
      </c>
      <c r="C216" s="101">
        <f>MAX(C211:C215)</f>
        <v>0</v>
      </c>
      <c r="D216" s="100"/>
      <c r="E216" s="101">
        <f>MAX(E211:E215)</f>
        <v>0</v>
      </c>
      <c r="G216" s="105"/>
      <c r="H216" s="101">
        <f>SUM(H211:H215)</f>
        <v>0</v>
      </c>
      <c r="I216" s="100"/>
    </row>
    <row r="217" spans="1:9" ht="15" thickBot="1">
      <c r="A217" s="146" t="s">
        <v>138</v>
      </c>
      <c r="B217" s="1" t="s">
        <v>65</v>
      </c>
      <c r="C217" s="32"/>
      <c r="D217" s="1" t="s">
        <v>133</v>
      </c>
      <c r="E217" s="32"/>
      <c r="G217" s="7" t="s">
        <v>67</v>
      </c>
      <c r="H217" s="32"/>
      <c r="I217" s="1"/>
    </row>
    <row r="218" spans="1:9" ht="15" thickBot="1">
      <c r="A218" s="147"/>
      <c r="B218" s="1" t="s">
        <v>68</v>
      </c>
      <c r="C218" s="32"/>
      <c r="D218" s="1"/>
      <c r="E218" s="32"/>
      <c r="G218" s="7"/>
      <c r="H218" s="32"/>
      <c r="I218" s="1"/>
    </row>
    <row r="219" spans="1:9" ht="15" customHeight="1" thickBot="1">
      <c r="A219" s="147"/>
      <c r="B219" s="43" t="s">
        <v>71</v>
      </c>
      <c r="C219" s="50"/>
      <c r="D219" s="43" t="s">
        <v>71</v>
      </c>
      <c r="E219" s="50"/>
      <c r="G219" s="45" t="s">
        <v>71</v>
      </c>
      <c r="H219" s="50"/>
      <c r="I219" s="1"/>
    </row>
    <row r="220" spans="1:9" ht="15" customHeight="1" thickBot="1">
      <c r="A220" s="147"/>
      <c r="B220" s="43" t="s">
        <v>72</v>
      </c>
      <c r="C220" s="50"/>
      <c r="D220" s="43" t="s">
        <v>72</v>
      </c>
      <c r="E220" s="50"/>
      <c r="G220" s="45" t="s">
        <v>73</v>
      </c>
      <c r="H220" s="50"/>
      <c r="I220" s="1"/>
    </row>
    <row r="221" spans="1:9" ht="15" customHeight="1" thickBot="1">
      <c r="A221" s="147"/>
      <c r="B221" s="43" t="s">
        <v>74</v>
      </c>
      <c r="C221" s="50"/>
      <c r="D221" s="43" t="s">
        <v>74</v>
      </c>
      <c r="E221" s="50"/>
      <c r="G221" s="45" t="s">
        <v>75</v>
      </c>
      <c r="H221" s="50"/>
      <c r="I221" s="1"/>
    </row>
    <row r="222" spans="1:9" ht="15" customHeight="1" thickBot="1">
      <c r="A222" s="147"/>
      <c r="B222" s="43" t="s">
        <v>76</v>
      </c>
      <c r="C222" s="50"/>
      <c r="D222" s="43" t="s">
        <v>76</v>
      </c>
      <c r="E222" s="50"/>
      <c r="G222" s="45" t="s">
        <v>77</v>
      </c>
      <c r="H222" s="50"/>
      <c r="I222" s="1"/>
    </row>
    <row r="223" spans="1:9" ht="15" customHeight="1" thickBot="1">
      <c r="A223" s="147"/>
      <c r="B223" s="43" t="s">
        <v>78</v>
      </c>
      <c r="C223" s="50"/>
      <c r="D223" s="43" t="s">
        <v>78</v>
      </c>
      <c r="E223" s="50"/>
      <c r="G223" s="45" t="s">
        <v>79</v>
      </c>
      <c r="H223" s="50"/>
      <c r="I223" s="1"/>
    </row>
    <row r="224" spans="1:9" ht="15" customHeight="1" thickBot="1">
      <c r="A224" s="148"/>
      <c r="B224" s="43" t="s">
        <v>80</v>
      </c>
      <c r="C224" s="50">
        <f>MAX(C219:C223)</f>
        <v>0</v>
      </c>
      <c r="D224" s="43"/>
      <c r="E224" s="50">
        <f>MAX(E219:E223)</f>
        <v>0</v>
      </c>
      <c r="G224" s="45"/>
      <c r="H224" s="50">
        <f>SUM(H219:H223)</f>
        <v>0</v>
      </c>
      <c r="I224" s="1"/>
    </row>
    <row r="225" spans="1:9" ht="15" thickBot="1">
      <c r="A225" s="161" t="s">
        <v>139</v>
      </c>
      <c r="B225" s="100" t="s">
        <v>65</v>
      </c>
      <c r="C225" s="101"/>
      <c r="D225" s="100" t="s">
        <v>133</v>
      </c>
      <c r="E225" s="101"/>
      <c r="G225" s="105" t="s">
        <v>67</v>
      </c>
      <c r="H225" s="101"/>
      <c r="I225" s="100"/>
    </row>
    <row r="226" spans="1:9" ht="15" thickBot="1">
      <c r="A226" s="162"/>
      <c r="B226" s="100" t="s">
        <v>68</v>
      </c>
      <c r="C226" s="101"/>
      <c r="D226" s="100"/>
      <c r="E226" s="101"/>
      <c r="G226" s="105"/>
      <c r="H226" s="101"/>
      <c r="I226" s="100"/>
    </row>
    <row r="227" spans="1:9" ht="15" customHeight="1" thickBot="1">
      <c r="A227" s="162"/>
      <c r="B227" s="100" t="s">
        <v>71</v>
      </c>
      <c r="C227" s="101"/>
      <c r="D227" s="100" t="s">
        <v>71</v>
      </c>
      <c r="E227" s="101"/>
      <c r="G227" s="105" t="s">
        <v>71</v>
      </c>
      <c r="H227" s="101"/>
      <c r="I227" s="100"/>
    </row>
    <row r="228" spans="1:9" ht="15" customHeight="1" thickBot="1">
      <c r="A228" s="162"/>
      <c r="B228" s="100" t="s">
        <v>72</v>
      </c>
      <c r="C228" s="101"/>
      <c r="D228" s="100" t="s">
        <v>72</v>
      </c>
      <c r="E228" s="101"/>
      <c r="G228" s="105" t="s">
        <v>73</v>
      </c>
      <c r="H228" s="101"/>
      <c r="I228" s="100"/>
    </row>
    <row r="229" spans="1:9" ht="15" customHeight="1" thickBot="1">
      <c r="A229" s="162"/>
      <c r="B229" s="100" t="s">
        <v>74</v>
      </c>
      <c r="C229" s="101"/>
      <c r="D229" s="100" t="s">
        <v>74</v>
      </c>
      <c r="E229" s="101"/>
      <c r="G229" s="105" t="s">
        <v>75</v>
      </c>
      <c r="H229" s="101"/>
      <c r="I229" s="100"/>
    </row>
    <row r="230" spans="1:9" ht="15" customHeight="1" thickBot="1">
      <c r="A230" s="162"/>
      <c r="B230" s="100" t="s">
        <v>76</v>
      </c>
      <c r="C230" s="101"/>
      <c r="D230" s="100" t="s">
        <v>76</v>
      </c>
      <c r="E230" s="101"/>
      <c r="G230" s="105" t="s">
        <v>77</v>
      </c>
      <c r="H230" s="101"/>
      <c r="I230" s="100"/>
    </row>
    <row r="231" spans="1:9" ht="15" customHeight="1" thickBot="1">
      <c r="A231" s="162"/>
      <c r="B231" s="100" t="s">
        <v>78</v>
      </c>
      <c r="C231" s="101"/>
      <c r="D231" s="100" t="s">
        <v>78</v>
      </c>
      <c r="E231" s="101"/>
      <c r="G231" s="105" t="s">
        <v>79</v>
      </c>
      <c r="H231" s="101"/>
      <c r="I231" s="100"/>
    </row>
    <row r="232" spans="1:9" ht="15" customHeight="1" thickBot="1">
      <c r="A232" s="163"/>
      <c r="B232" s="100" t="s">
        <v>80</v>
      </c>
      <c r="C232" s="101">
        <f>MAX(C227:C231)</f>
        <v>0</v>
      </c>
      <c r="D232" s="100"/>
      <c r="E232" s="101">
        <f>MAX(E227:E231)</f>
        <v>0</v>
      </c>
      <c r="G232" s="105"/>
      <c r="H232" s="101">
        <f>SUM(H227:H231)</f>
        <v>0</v>
      </c>
      <c r="I232" s="100"/>
    </row>
    <row r="233" spans="1:9" ht="16.149999999999999" thickBot="1">
      <c r="A233" s="4" t="s">
        <v>140</v>
      </c>
      <c r="B233" s="1"/>
      <c r="C233" s="32"/>
      <c r="D233" s="1"/>
      <c r="E233" s="32"/>
      <c r="G233" s="7"/>
      <c r="H233" s="32"/>
      <c r="I233" s="1"/>
    </row>
    <row r="234" spans="1:9" ht="15" thickBot="1">
      <c r="A234" s="146" t="s">
        <v>141</v>
      </c>
      <c r="B234" s="1" t="s">
        <v>65</v>
      </c>
      <c r="C234" s="32"/>
      <c r="D234" s="1" t="s">
        <v>133</v>
      </c>
      <c r="E234" s="32"/>
      <c r="G234" s="7" t="s">
        <v>67</v>
      </c>
      <c r="H234" s="32"/>
      <c r="I234" s="1"/>
    </row>
    <row r="235" spans="1:9" ht="15" thickBot="1">
      <c r="A235" s="147"/>
      <c r="B235" s="1" t="s">
        <v>68</v>
      </c>
      <c r="C235" s="32"/>
      <c r="D235" s="1"/>
      <c r="E235" s="32"/>
      <c r="G235" s="7"/>
      <c r="H235" s="32"/>
      <c r="I235" s="1"/>
    </row>
    <row r="236" spans="1:9" ht="15" customHeight="1" thickBot="1">
      <c r="A236" s="147"/>
      <c r="B236" s="43" t="s">
        <v>71</v>
      </c>
      <c r="C236" s="50"/>
      <c r="D236" s="43" t="s">
        <v>71</v>
      </c>
      <c r="E236" s="50"/>
      <c r="G236" s="45" t="s">
        <v>71</v>
      </c>
      <c r="H236" s="50"/>
      <c r="I236" s="1"/>
    </row>
    <row r="237" spans="1:9" ht="15" customHeight="1" thickBot="1">
      <c r="A237" s="147"/>
      <c r="B237" s="43" t="s">
        <v>72</v>
      </c>
      <c r="C237" s="50"/>
      <c r="D237" s="43" t="s">
        <v>72</v>
      </c>
      <c r="E237" s="50"/>
      <c r="G237" s="45" t="s">
        <v>73</v>
      </c>
      <c r="H237" s="50"/>
      <c r="I237" s="1"/>
    </row>
    <row r="238" spans="1:9" ht="15" customHeight="1" thickBot="1">
      <c r="A238" s="147"/>
      <c r="B238" s="43" t="s">
        <v>74</v>
      </c>
      <c r="C238" s="50"/>
      <c r="D238" s="43" t="s">
        <v>74</v>
      </c>
      <c r="E238" s="50"/>
      <c r="G238" s="45" t="s">
        <v>75</v>
      </c>
      <c r="H238" s="50"/>
      <c r="I238" s="1"/>
    </row>
    <row r="239" spans="1:9" ht="15" customHeight="1" thickBot="1">
      <c r="A239" s="147"/>
      <c r="B239" s="43" t="s">
        <v>76</v>
      </c>
      <c r="C239" s="50"/>
      <c r="D239" s="43" t="s">
        <v>76</v>
      </c>
      <c r="E239" s="50"/>
      <c r="G239" s="45" t="s">
        <v>77</v>
      </c>
      <c r="H239" s="50"/>
      <c r="I239" s="1"/>
    </row>
    <row r="240" spans="1:9" ht="15" customHeight="1" thickBot="1">
      <c r="A240" s="147"/>
      <c r="B240" s="43" t="s">
        <v>78</v>
      </c>
      <c r="C240" s="50"/>
      <c r="D240" s="43" t="s">
        <v>78</v>
      </c>
      <c r="E240" s="50"/>
      <c r="G240" s="45" t="s">
        <v>79</v>
      </c>
      <c r="H240" s="50"/>
      <c r="I240" s="1"/>
    </row>
    <row r="241" spans="1:9" ht="15" customHeight="1" thickBot="1">
      <c r="A241" s="148"/>
      <c r="B241" s="43" t="s">
        <v>80</v>
      </c>
      <c r="C241" s="50">
        <f>MAX(C236:C240)</f>
        <v>0</v>
      </c>
      <c r="D241" s="43"/>
      <c r="E241" s="50">
        <f>MAX(E236:E240)</f>
        <v>0</v>
      </c>
      <c r="G241" s="45"/>
      <c r="H241" s="50">
        <f>SUM(H236:H240)</f>
        <v>0</v>
      </c>
      <c r="I241" s="1"/>
    </row>
    <row r="242" spans="1:9" ht="15" thickBot="1">
      <c r="A242" s="161" t="s">
        <v>142</v>
      </c>
      <c r="B242" s="100" t="s">
        <v>65</v>
      </c>
      <c r="C242" s="101"/>
      <c r="D242" s="100" t="s">
        <v>133</v>
      </c>
      <c r="E242" s="101"/>
      <c r="G242" s="105" t="s">
        <v>67</v>
      </c>
      <c r="H242" s="101"/>
      <c r="I242" s="100"/>
    </row>
    <row r="243" spans="1:9" ht="15" thickBot="1">
      <c r="A243" s="162"/>
      <c r="B243" s="100" t="s">
        <v>68</v>
      </c>
      <c r="C243" s="101"/>
      <c r="D243" s="100"/>
      <c r="E243" s="101"/>
      <c r="G243" s="105"/>
      <c r="H243" s="101"/>
      <c r="I243" s="100"/>
    </row>
    <row r="244" spans="1:9" ht="15" customHeight="1" thickBot="1">
      <c r="A244" s="162"/>
      <c r="B244" s="100" t="s">
        <v>71</v>
      </c>
      <c r="C244" s="101"/>
      <c r="D244" s="100" t="s">
        <v>71</v>
      </c>
      <c r="E244" s="101"/>
      <c r="G244" s="105" t="s">
        <v>71</v>
      </c>
      <c r="H244" s="101"/>
      <c r="I244" s="100"/>
    </row>
    <row r="245" spans="1:9" ht="15" customHeight="1" thickBot="1">
      <c r="A245" s="162"/>
      <c r="B245" s="100" t="s">
        <v>72</v>
      </c>
      <c r="C245" s="101"/>
      <c r="D245" s="100" t="s">
        <v>72</v>
      </c>
      <c r="E245" s="101"/>
      <c r="G245" s="105" t="s">
        <v>73</v>
      </c>
      <c r="H245" s="101"/>
      <c r="I245" s="100"/>
    </row>
    <row r="246" spans="1:9" ht="15" customHeight="1" thickBot="1">
      <c r="A246" s="162"/>
      <c r="B246" s="100" t="s">
        <v>74</v>
      </c>
      <c r="C246" s="101"/>
      <c r="D246" s="100" t="s">
        <v>74</v>
      </c>
      <c r="E246" s="101"/>
      <c r="G246" s="105" t="s">
        <v>75</v>
      </c>
      <c r="H246" s="101"/>
      <c r="I246" s="100"/>
    </row>
    <row r="247" spans="1:9" ht="15" customHeight="1" thickBot="1">
      <c r="A247" s="162"/>
      <c r="B247" s="100" t="s">
        <v>76</v>
      </c>
      <c r="C247" s="101"/>
      <c r="D247" s="100" t="s">
        <v>76</v>
      </c>
      <c r="E247" s="101"/>
      <c r="G247" s="105" t="s">
        <v>77</v>
      </c>
      <c r="H247" s="101"/>
      <c r="I247" s="100"/>
    </row>
    <row r="248" spans="1:9" ht="15" customHeight="1" thickBot="1">
      <c r="A248" s="162"/>
      <c r="B248" s="100" t="s">
        <v>78</v>
      </c>
      <c r="C248" s="101"/>
      <c r="D248" s="100" t="s">
        <v>78</v>
      </c>
      <c r="E248" s="101"/>
      <c r="G248" s="105" t="s">
        <v>79</v>
      </c>
      <c r="H248" s="101"/>
      <c r="I248" s="100"/>
    </row>
    <row r="249" spans="1:9" ht="15" customHeight="1" thickBot="1">
      <c r="A249" s="163"/>
      <c r="B249" s="100" t="s">
        <v>80</v>
      </c>
      <c r="C249" s="101">
        <f>MAX(C244:C248)</f>
        <v>0</v>
      </c>
      <c r="D249" s="100"/>
      <c r="E249" s="101">
        <f>MAX(E244:E248)</f>
        <v>0</v>
      </c>
      <c r="G249" s="105"/>
      <c r="H249" s="101">
        <f>SUM(H244:H248)</f>
        <v>0</v>
      </c>
      <c r="I249" s="100"/>
    </row>
    <row r="250" spans="1:9" ht="15" customHeight="1" thickBot="1">
      <c r="A250" s="146" t="s">
        <v>143</v>
      </c>
      <c r="B250" s="1" t="s">
        <v>65</v>
      </c>
      <c r="C250" s="32"/>
      <c r="D250" s="1" t="s">
        <v>133</v>
      </c>
      <c r="E250" s="32"/>
      <c r="G250" s="7" t="s">
        <v>67</v>
      </c>
      <c r="H250" s="32"/>
      <c r="I250" s="1"/>
    </row>
    <row r="251" spans="1:9" ht="15" thickBot="1">
      <c r="A251" s="147"/>
      <c r="B251" s="1" t="s">
        <v>68</v>
      </c>
      <c r="C251" s="32"/>
      <c r="D251" s="1"/>
      <c r="E251" s="32"/>
      <c r="G251" s="7"/>
      <c r="H251" s="32"/>
      <c r="I251" s="1"/>
    </row>
    <row r="252" spans="1:9" ht="15" customHeight="1" thickBot="1">
      <c r="A252" s="147"/>
      <c r="B252" s="43" t="s">
        <v>71</v>
      </c>
      <c r="C252" s="50"/>
      <c r="D252" s="43" t="s">
        <v>71</v>
      </c>
      <c r="E252" s="50"/>
      <c r="G252" s="45" t="s">
        <v>71</v>
      </c>
      <c r="H252" s="50"/>
      <c r="I252" s="1"/>
    </row>
    <row r="253" spans="1:9" ht="15" customHeight="1" thickBot="1">
      <c r="A253" s="147"/>
      <c r="B253" s="43" t="s">
        <v>72</v>
      </c>
      <c r="C253" s="50"/>
      <c r="D253" s="43" t="s">
        <v>72</v>
      </c>
      <c r="E253" s="50"/>
      <c r="G253" s="45" t="s">
        <v>73</v>
      </c>
      <c r="H253" s="50"/>
      <c r="I253" s="1"/>
    </row>
    <row r="254" spans="1:9" ht="15" customHeight="1" thickBot="1">
      <c r="A254" s="147"/>
      <c r="B254" s="43" t="s">
        <v>74</v>
      </c>
      <c r="C254" s="50"/>
      <c r="D254" s="43" t="s">
        <v>74</v>
      </c>
      <c r="E254" s="50"/>
      <c r="G254" s="45" t="s">
        <v>75</v>
      </c>
      <c r="H254" s="50"/>
      <c r="I254" s="1"/>
    </row>
    <row r="255" spans="1:9" ht="15" customHeight="1" thickBot="1">
      <c r="A255" s="147"/>
      <c r="B255" s="43" t="s">
        <v>76</v>
      </c>
      <c r="C255" s="50"/>
      <c r="D255" s="43" t="s">
        <v>76</v>
      </c>
      <c r="E255" s="50"/>
      <c r="G255" s="45" t="s">
        <v>77</v>
      </c>
      <c r="H255" s="50"/>
      <c r="I255" s="1"/>
    </row>
    <row r="256" spans="1:9" ht="15" customHeight="1" thickBot="1">
      <c r="A256" s="147"/>
      <c r="B256" s="43" t="s">
        <v>78</v>
      </c>
      <c r="C256" s="50"/>
      <c r="D256" s="43" t="s">
        <v>78</v>
      </c>
      <c r="E256" s="50"/>
      <c r="G256" s="45" t="s">
        <v>79</v>
      </c>
      <c r="H256" s="50"/>
      <c r="I256" s="1"/>
    </row>
    <row r="257" spans="1:9" ht="15" customHeight="1" thickBot="1">
      <c r="A257" s="148"/>
      <c r="B257" s="43" t="s">
        <v>80</v>
      </c>
      <c r="C257" s="50">
        <f>MAX(C252:C256)</f>
        <v>0</v>
      </c>
      <c r="D257" s="43"/>
      <c r="E257" s="50">
        <f>MAX(E252:E256)</f>
        <v>0</v>
      </c>
      <c r="G257" s="45"/>
      <c r="H257" s="50">
        <f>SUM(H252:H256)</f>
        <v>0</v>
      </c>
      <c r="I257" s="1"/>
    </row>
    <row r="258" spans="1:9" ht="15" customHeight="1" thickBot="1">
      <c r="A258" s="161" t="s">
        <v>144</v>
      </c>
      <c r="B258" s="100" t="s">
        <v>65</v>
      </c>
      <c r="C258" s="101"/>
      <c r="D258" s="100" t="s">
        <v>133</v>
      </c>
      <c r="E258" s="101"/>
      <c r="G258" s="105" t="s">
        <v>67</v>
      </c>
      <c r="H258" s="101"/>
      <c r="I258" s="100"/>
    </row>
    <row r="259" spans="1:9" ht="15" thickBot="1">
      <c r="A259" s="162"/>
      <c r="B259" s="100" t="s">
        <v>68</v>
      </c>
      <c r="C259" s="101"/>
      <c r="D259" s="100"/>
      <c r="E259" s="101"/>
      <c r="G259" s="105"/>
      <c r="H259" s="101"/>
      <c r="I259" s="100"/>
    </row>
    <row r="260" spans="1:9" ht="15" customHeight="1" thickBot="1">
      <c r="A260" s="162"/>
      <c r="B260" s="100" t="s">
        <v>71</v>
      </c>
      <c r="C260" s="101"/>
      <c r="D260" s="100" t="s">
        <v>71</v>
      </c>
      <c r="E260" s="101"/>
      <c r="G260" s="105" t="s">
        <v>71</v>
      </c>
      <c r="H260" s="101"/>
      <c r="I260" s="100"/>
    </row>
    <row r="261" spans="1:9" ht="15" customHeight="1" thickBot="1">
      <c r="A261" s="162"/>
      <c r="B261" s="100" t="s">
        <v>72</v>
      </c>
      <c r="C261" s="101"/>
      <c r="D261" s="100" t="s">
        <v>72</v>
      </c>
      <c r="E261" s="101"/>
      <c r="G261" s="105" t="s">
        <v>73</v>
      </c>
      <c r="H261" s="101"/>
      <c r="I261" s="100"/>
    </row>
    <row r="262" spans="1:9" ht="15" customHeight="1" thickBot="1">
      <c r="A262" s="162"/>
      <c r="B262" s="100" t="s">
        <v>74</v>
      </c>
      <c r="C262" s="101"/>
      <c r="D262" s="100" t="s">
        <v>74</v>
      </c>
      <c r="E262" s="101"/>
      <c r="G262" s="105" t="s">
        <v>75</v>
      </c>
      <c r="H262" s="101"/>
      <c r="I262" s="100"/>
    </row>
    <row r="263" spans="1:9" ht="15" customHeight="1" thickBot="1">
      <c r="A263" s="162"/>
      <c r="B263" s="100" t="s">
        <v>76</v>
      </c>
      <c r="C263" s="101"/>
      <c r="D263" s="100" t="s">
        <v>76</v>
      </c>
      <c r="E263" s="101"/>
      <c r="G263" s="105" t="s">
        <v>77</v>
      </c>
      <c r="H263" s="101"/>
      <c r="I263" s="100"/>
    </row>
    <row r="264" spans="1:9" ht="15" customHeight="1" thickBot="1">
      <c r="A264" s="162"/>
      <c r="B264" s="100" t="s">
        <v>78</v>
      </c>
      <c r="C264" s="101"/>
      <c r="D264" s="100" t="s">
        <v>78</v>
      </c>
      <c r="E264" s="101"/>
      <c r="G264" s="105" t="s">
        <v>79</v>
      </c>
      <c r="H264" s="101"/>
      <c r="I264" s="100"/>
    </row>
    <row r="265" spans="1:9" ht="15" customHeight="1" thickBot="1">
      <c r="A265" s="163"/>
      <c r="B265" s="100" t="s">
        <v>80</v>
      </c>
      <c r="C265" s="101">
        <f>MAX(C260:C264)</f>
        <v>0</v>
      </c>
      <c r="D265" s="100"/>
      <c r="E265" s="101">
        <f>MAX(E260:E264)</f>
        <v>0</v>
      </c>
      <c r="G265" s="105"/>
      <c r="H265" s="101">
        <f>SUM(H260:H264)</f>
        <v>0</v>
      </c>
      <c r="I265" s="100"/>
    </row>
    <row r="266" spans="1:9" ht="15" customHeight="1" thickBot="1">
      <c r="A266" s="146" t="s">
        <v>145</v>
      </c>
      <c r="B266" s="1" t="s">
        <v>65</v>
      </c>
      <c r="C266" s="32"/>
      <c r="D266" s="1" t="s">
        <v>133</v>
      </c>
      <c r="E266" s="32"/>
      <c r="G266" s="7" t="s">
        <v>67</v>
      </c>
      <c r="H266" s="32"/>
      <c r="I266" s="1"/>
    </row>
    <row r="267" spans="1:9" ht="15" thickBot="1">
      <c r="A267" s="147"/>
      <c r="B267" s="1" t="s">
        <v>68</v>
      </c>
      <c r="C267" s="32"/>
      <c r="D267" s="1"/>
      <c r="E267" s="32"/>
      <c r="G267" s="7"/>
      <c r="H267" s="32"/>
      <c r="I267" s="1"/>
    </row>
    <row r="268" spans="1:9" ht="15" customHeight="1" thickBot="1">
      <c r="A268" s="147"/>
      <c r="B268" s="43" t="s">
        <v>71</v>
      </c>
      <c r="C268" s="50"/>
      <c r="D268" s="43" t="s">
        <v>71</v>
      </c>
      <c r="E268" s="50"/>
      <c r="G268" s="45" t="s">
        <v>71</v>
      </c>
      <c r="H268" s="50"/>
      <c r="I268" s="1"/>
    </row>
    <row r="269" spans="1:9" ht="15" customHeight="1" thickBot="1">
      <c r="A269" s="147"/>
      <c r="B269" s="43" t="s">
        <v>72</v>
      </c>
      <c r="C269" s="50"/>
      <c r="D269" s="43" t="s">
        <v>72</v>
      </c>
      <c r="E269" s="50"/>
      <c r="G269" s="45" t="s">
        <v>73</v>
      </c>
      <c r="H269" s="50"/>
      <c r="I269" s="1"/>
    </row>
    <row r="270" spans="1:9" ht="15" customHeight="1" thickBot="1">
      <c r="A270" s="147"/>
      <c r="B270" s="43" t="s">
        <v>74</v>
      </c>
      <c r="C270" s="50"/>
      <c r="D270" s="43" t="s">
        <v>74</v>
      </c>
      <c r="E270" s="50"/>
      <c r="G270" s="45" t="s">
        <v>75</v>
      </c>
      <c r="H270" s="50"/>
      <c r="I270" s="1"/>
    </row>
    <row r="271" spans="1:9" ht="15" customHeight="1" thickBot="1">
      <c r="A271" s="147"/>
      <c r="B271" s="43" t="s">
        <v>76</v>
      </c>
      <c r="C271" s="50"/>
      <c r="D271" s="43" t="s">
        <v>76</v>
      </c>
      <c r="E271" s="50"/>
      <c r="G271" s="45" t="s">
        <v>77</v>
      </c>
      <c r="H271" s="50"/>
      <c r="I271" s="1"/>
    </row>
    <row r="272" spans="1:9" ht="15" customHeight="1" thickBot="1">
      <c r="A272" s="147"/>
      <c r="B272" s="43" t="s">
        <v>78</v>
      </c>
      <c r="C272" s="50"/>
      <c r="D272" s="43" t="s">
        <v>78</v>
      </c>
      <c r="E272" s="50"/>
      <c r="G272" s="45" t="s">
        <v>79</v>
      </c>
      <c r="H272" s="50"/>
      <c r="I272" s="1"/>
    </row>
    <row r="273" spans="1:9" ht="15" customHeight="1" thickBot="1">
      <c r="A273" s="148"/>
      <c r="B273" s="43" t="s">
        <v>80</v>
      </c>
      <c r="C273" s="50">
        <f>MAX(C268:C272)</f>
        <v>0</v>
      </c>
      <c r="D273" s="43"/>
      <c r="E273" s="50">
        <f>MAX(E268:E272)</f>
        <v>0</v>
      </c>
      <c r="G273" s="45"/>
      <c r="H273" s="50">
        <f>SUM(H268:H272)</f>
        <v>0</v>
      </c>
      <c r="I273" s="1"/>
    </row>
    <row r="274" spans="1:9" ht="16.149999999999999" thickBot="1">
      <c r="A274" s="118" t="s">
        <v>146</v>
      </c>
      <c r="B274" s="119"/>
      <c r="C274" s="120"/>
      <c r="D274" s="119"/>
      <c r="E274" s="120"/>
      <c r="G274" s="121"/>
      <c r="H274" s="120"/>
      <c r="I274" s="119"/>
    </row>
    <row r="275" spans="1:9" ht="45" customHeight="1" thickBot="1">
      <c r="A275" s="164" t="s">
        <v>147</v>
      </c>
      <c r="B275" s="122" t="s">
        <v>65</v>
      </c>
      <c r="C275" s="123"/>
      <c r="D275" s="122" t="s">
        <v>133</v>
      </c>
      <c r="E275" s="123"/>
      <c r="G275" s="122" t="s">
        <v>67</v>
      </c>
      <c r="H275" s="123"/>
      <c r="I275" s="122"/>
    </row>
    <row r="276" spans="1:9" ht="45" customHeight="1" thickBot="1">
      <c r="A276" s="165"/>
      <c r="B276" s="124" t="s">
        <v>68</v>
      </c>
      <c r="C276" s="125"/>
      <c r="D276" s="124"/>
      <c r="E276" s="125"/>
      <c r="G276" s="126"/>
      <c r="H276" s="125"/>
      <c r="I276" s="124"/>
    </row>
    <row r="277" spans="1:9" ht="45" customHeight="1" thickBot="1">
      <c r="A277" s="165"/>
      <c r="B277" s="124" t="s">
        <v>71</v>
      </c>
      <c r="C277" s="125"/>
      <c r="D277" s="124" t="s">
        <v>71</v>
      </c>
      <c r="E277" s="125"/>
      <c r="G277" s="126" t="s">
        <v>71</v>
      </c>
      <c r="H277" s="125"/>
      <c r="I277" s="124"/>
    </row>
    <row r="278" spans="1:9" ht="45" customHeight="1" thickBot="1">
      <c r="A278" s="165"/>
      <c r="B278" s="124" t="s">
        <v>72</v>
      </c>
      <c r="C278" s="125"/>
      <c r="D278" s="124" t="s">
        <v>72</v>
      </c>
      <c r="E278" s="125"/>
      <c r="G278" s="126" t="s">
        <v>73</v>
      </c>
      <c r="H278" s="125"/>
      <c r="I278" s="124"/>
    </row>
    <row r="279" spans="1:9" ht="45" customHeight="1" thickBot="1">
      <c r="A279" s="165"/>
      <c r="B279" s="124" t="s">
        <v>74</v>
      </c>
      <c r="C279" s="125"/>
      <c r="D279" s="124" t="s">
        <v>74</v>
      </c>
      <c r="E279" s="125"/>
      <c r="G279" s="126" t="s">
        <v>75</v>
      </c>
      <c r="H279" s="125"/>
      <c r="I279" s="124"/>
    </row>
    <row r="280" spans="1:9" ht="45" customHeight="1" thickBot="1">
      <c r="A280" s="165"/>
      <c r="B280" s="124" t="s">
        <v>76</v>
      </c>
      <c r="C280" s="125"/>
      <c r="D280" s="124" t="s">
        <v>76</v>
      </c>
      <c r="E280" s="125"/>
      <c r="G280" s="126" t="s">
        <v>77</v>
      </c>
      <c r="H280" s="125"/>
      <c r="I280" s="124"/>
    </row>
    <row r="281" spans="1:9" ht="45" customHeight="1" thickBot="1">
      <c r="A281" s="165"/>
      <c r="B281" s="124" t="s">
        <v>78</v>
      </c>
      <c r="C281" s="125"/>
      <c r="D281" s="124" t="s">
        <v>78</v>
      </c>
      <c r="E281" s="125"/>
      <c r="G281" s="126" t="s">
        <v>79</v>
      </c>
      <c r="H281" s="125"/>
      <c r="I281" s="124"/>
    </row>
    <row r="282" spans="1:9" ht="45" customHeight="1" thickBot="1">
      <c r="A282" s="166"/>
      <c r="B282" s="124" t="s">
        <v>80</v>
      </c>
      <c r="C282" s="125">
        <f>MAX(C277:C281)</f>
        <v>0</v>
      </c>
      <c r="D282" s="124"/>
      <c r="E282" s="125">
        <f>MAX(E277:E281)</f>
        <v>0</v>
      </c>
      <c r="G282" s="126"/>
      <c r="H282" s="125">
        <f>SUM(H277:H281)</f>
        <v>0</v>
      </c>
      <c r="I282" s="124"/>
    </row>
    <row r="283" spans="1:9" ht="15" customHeight="1" thickBot="1">
      <c r="A283" s="146" t="s">
        <v>148</v>
      </c>
      <c r="B283" s="1" t="s">
        <v>65</v>
      </c>
      <c r="C283" s="32"/>
      <c r="D283" s="1" t="s">
        <v>133</v>
      </c>
      <c r="E283" s="32"/>
      <c r="G283" s="7" t="s">
        <v>67</v>
      </c>
      <c r="H283" s="32"/>
      <c r="I283" s="1"/>
    </row>
    <row r="284" spans="1:9" ht="15" thickBot="1">
      <c r="A284" s="147"/>
      <c r="B284" s="1" t="s">
        <v>68</v>
      </c>
      <c r="C284" s="32"/>
      <c r="D284" s="1"/>
      <c r="E284" s="32"/>
      <c r="G284" s="7"/>
      <c r="H284" s="32"/>
      <c r="I284" s="1"/>
    </row>
    <row r="285" spans="1:9" ht="15" customHeight="1" thickBot="1">
      <c r="A285" s="147"/>
      <c r="B285" s="43" t="s">
        <v>71</v>
      </c>
      <c r="C285" s="50"/>
      <c r="D285" s="43" t="s">
        <v>71</v>
      </c>
      <c r="E285" s="50"/>
      <c r="G285" s="45" t="s">
        <v>71</v>
      </c>
      <c r="H285" s="50"/>
      <c r="I285" s="1"/>
    </row>
    <row r="286" spans="1:9" ht="15" customHeight="1" thickBot="1">
      <c r="A286" s="147"/>
      <c r="B286" s="43" t="s">
        <v>72</v>
      </c>
      <c r="C286" s="50"/>
      <c r="D286" s="43" t="s">
        <v>72</v>
      </c>
      <c r="E286" s="50"/>
      <c r="G286" s="45" t="s">
        <v>73</v>
      </c>
      <c r="H286" s="50"/>
      <c r="I286" s="1"/>
    </row>
    <row r="287" spans="1:9" ht="15" customHeight="1" thickBot="1">
      <c r="A287" s="147"/>
      <c r="B287" s="43" t="s">
        <v>74</v>
      </c>
      <c r="C287" s="50"/>
      <c r="D287" s="43" t="s">
        <v>74</v>
      </c>
      <c r="E287" s="50"/>
      <c r="G287" s="45" t="s">
        <v>75</v>
      </c>
      <c r="H287" s="50"/>
      <c r="I287" s="1"/>
    </row>
    <row r="288" spans="1:9" ht="15" customHeight="1" thickBot="1">
      <c r="A288" s="147"/>
      <c r="B288" s="43" t="s">
        <v>76</v>
      </c>
      <c r="C288" s="50"/>
      <c r="D288" s="43" t="s">
        <v>76</v>
      </c>
      <c r="E288" s="50"/>
      <c r="G288" s="45" t="s">
        <v>77</v>
      </c>
      <c r="H288" s="50"/>
      <c r="I288" s="1"/>
    </row>
    <row r="289" spans="1:9" ht="15" customHeight="1" thickBot="1">
      <c r="A289" s="147"/>
      <c r="B289" s="43" t="s">
        <v>78</v>
      </c>
      <c r="C289" s="50"/>
      <c r="D289" s="43" t="s">
        <v>78</v>
      </c>
      <c r="E289" s="50"/>
      <c r="G289" s="45" t="s">
        <v>79</v>
      </c>
      <c r="H289" s="50"/>
      <c r="I289" s="1"/>
    </row>
    <row r="290" spans="1:9" ht="15" customHeight="1" thickBot="1">
      <c r="A290" s="148"/>
      <c r="B290" s="43" t="s">
        <v>80</v>
      </c>
      <c r="C290" s="50">
        <f>MAX(C285:C289)</f>
        <v>0</v>
      </c>
      <c r="D290" s="43"/>
      <c r="E290" s="50">
        <f>MAX(E285:E289)</f>
        <v>0</v>
      </c>
      <c r="G290" s="45"/>
      <c r="H290" s="50">
        <f>SUM(H285:H289)</f>
        <v>0</v>
      </c>
      <c r="I290" s="1"/>
    </row>
    <row r="291" spans="1:9" ht="15" customHeight="1" thickBot="1">
      <c r="A291" s="164" t="s">
        <v>149</v>
      </c>
      <c r="B291" s="124" t="s">
        <v>65</v>
      </c>
      <c r="C291" s="125"/>
      <c r="D291" s="124" t="s">
        <v>133</v>
      </c>
      <c r="E291" s="125"/>
      <c r="G291" s="126" t="s">
        <v>67</v>
      </c>
      <c r="H291" s="125"/>
      <c r="I291" s="124"/>
    </row>
    <row r="292" spans="1:9" ht="15" thickBot="1">
      <c r="A292" s="165"/>
      <c r="B292" s="124" t="s">
        <v>68</v>
      </c>
      <c r="C292" s="125"/>
      <c r="D292" s="124"/>
      <c r="E292" s="125"/>
      <c r="G292" s="126"/>
      <c r="H292" s="125"/>
      <c r="I292" s="124"/>
    </row>
    <row r="293" spans="1:9" ht="15" customHeight="1" thickBot="1">
      <c r="A293" s="165"/>
      <c r="B293" s="124" t="s">
        <v>71</v>
      </c>
      <c r="C293" s="125"/>
      <c r="D293" s="124" t="s">
        <v>71</v>
      </c>
      <c r="E293" s="125"/>
      <c r="G293" s="126" t="s">
        <v>71</v>
      </c>
      <c r="H293" s="125"/>
      <c r="I293" s="124"/>
    </row>
    <row r="294" spans="1:9" ht="15" customHeight="1" thickBot="1">
      <c r="A294" s="165"/>
      <c r="B294" s="124" t="s">
        <v>72</v>
      </c>
      <c r="C294" s="125"/>
      <c r="D294" s="124" t="s">
        <v>72</v>
      </c>
      <c r="E294" s="125"/>
      <c r="G294" s="126" t="s">
        <v>73</v>
      </c>
      <c r="H294" s="125"/>
      <c r="I294" s="124"/>
    </row>
    <row r="295" spans="1:9" ht="15" customHeight="1" thickBot="1">
      <c r="A295" s="165"/>
      <c r="B295" s="124" t="s">
        <v>74</v>
      </c>
      <c r="C295" s="125"/>
      <c r="D295" s="124" t="s">
        <v>74</v>
      </c>
      <c r="E295" s="125"/>
      <c r="G295" s="126" t="s">
        <v>75</v>
      </c>
      <c r="H295" s="125"/>
      <c r="I295" s="124"/>
    </row>
    <row r="296" spans="1:9" ht="15" customHeight="1" thickBot="1">
      <c r="A296" s="165"/>
      <c r="B296" s="124" t="s">
        <v>76</v>
      </c>
      <c r="C296" s="125"/>
      <c r="D296" s="124" t="s">
        <v>76</v>
      </c>
      <c r="E296" s="125"/>
      <c r="G296" s="126" t="s">
        <v>77</v>
      </c>
      <c r="H296" s="125"/>
      <c r="I296" s="124"/>
    </row>
    <row r="297" spans="1:9" ht="15" customHeight="1" thickBot="1">
      <c r="A297" s="165"/>
      <c r="B297" s="124" t="s">
        <v>78</v>
      </c>
      <c r="C297" s="125"/>
      <c r="D297" s="124" t="s">
        <v>78</v>
      </c>
      <c r="E297" s="125"/>
      <c r="G297" s="126" t="s">
        <v>79</v>
      </c>
      <c r="H297" s="125"/>
      <c r="I297" s="124"/>
    </row>
    <row r="298" spans="1:9" ht="15" customHeight="1" thickBot="1">
      <c r="A298" s="166"/>
      <c r="B298" s="124" t="s">
        <v>80</v>
      </c>
      <c r="C298" s="125">
        <f>MAX(C293:C297)</f>
        <v>0</v>
      </c>
      <c r="D298" s="124"/>
      <c r="E298" s="125">
        <f>MAX(E293:E297)</f>
        <v>0</v>
      </c>
      <c r="G298" s="126"/>
      <c r="H298" s="125">
        <f>SUM(H293:H297)</f>
        <v>0</v>
      </c>
      <c r="I298" s="124"/>
    </row>
    <row r="299" spans="1:9" ht="15" thickBot="1">
      <c r="A299" s="6" t="s">
        <v>150</v>
      </c>
      <c r="B299" s="19"/>
      <c r="C299" s="52"/>
      <c r="D299" s="19"/>
      <c r="E299" s="52"/>
      <c r="G299" s="42"/>
      <c r="H299" s="52"/>
      <c r="I299" s="19"/>
    </row>
    <row r="300" spans="1:9" ht="15" customHeight="1" thickBot="1">
      <c r="A300" s="146" t="s">
        <v>151</v>
      </c>
      <c r="B300" s="1" t="s">
        <v>65</v>
      </c>
      <c r="C300" s="32"/>
      <c r="D300" s="1" t="s">
        <v>133</v>
      </c>
      <c r="E300" s="32"/>
      <c r="G300" s="7" t="s">
        <v>67</v>
      </c>
      <c r="H300" s="32"/>
      <c r="I300" s="1"/>
    </row>
    <row r="301" spans="1:9" ht="15" thickBot="1">
      <c r="A301" s="147"/>
      <c r="B301" s="1" t="s">
        <v>68</v>
      </c>
      <c r="C301" s="32"/>
      <c r="D301" s="1"/>
      <c r="E301" s="32"/>
      <c r="G301" s="7"/>
      <c r="H301" s="32"/>
      <c r="I301" s="1"/>
    </row>
    <row r="302" spans="1:9" ht="15" customHeight="1" thickBot="1">
      <c r="A302" s="147"/>
      <c r="B302" s="43" t="s">
        <v>71</v>
      </c>
      <c r="C302" s="50"/>
      <c r="D302" s="43" t="s">
        <v>71</v>
      </c>
      <c r="E302" s="50"/>
      <c r="G302" s="45" t="s">
        <v>71</v>
      </c>
      <c r="H302" s="50"/>
      <c r="I302" s="1"/>
    </row>
    <row r="303" spans="1:9" ht="15" customHeight="1" thickBot="1">
      <c r="A303" s="147"/>
      <c r="B303" s="43" t="s">
        <v>72</v>
      </c>
      <c r="C303" s="50"/>
      <c r="D303" s="43" t="s">
        <v>72</v>
      </c>
      <c r="E303" s="50"/>
      <c r="G303" s="45" t="s">
        <v>73</v>
      </c>
      <c r="H303" s="50"/>
      <c r="I303" s="1"/>
    </row>
    <row r="304" spans="1:9" ht="15" customHeight="1" thickBot="1">
      <c r="A304" s="147"/>
      <c r="B304" s="43" t="s">
        <v>74</v>
      </c>
      <c r="C304" s="50"/>
      <c r="D304" s="43" t="s">
        <v>74</v>
      </c>
      <c r="E304" s="50"/>
      <c r="G304" s="45" t="s">
        <v>75</v>
      </c>
      <c r="H304" s="50"/>
      <c r="I304" s="1"/>
    </row>
    <row r="305" spans="1:9" ht="15" customHeight="1" thickBot="1">
      <c r="A305" s="147"/>
      <c r="B305" s="43" t="s">
        <v>76</v>
      </c>
      <c r="C305" s="50"/>
      <c r="D305" s="43" t="s">
        <v>76</v>
      </c>
      <c r="E305" s="50"/>
      <c r="G305" s="45" t="s">
        <v>77</v>
      </c>
      <c r="H305" s="50"/>
      <c r="I305" s="1"/>
    </row>
    <row r="306" spans="1:9" ht="15" customHeight="1" thickBot="1">
      <c r="A306" s="147"/>
      <c r="B306" s="43" t="s">
        <v>78</v>
      </c>
      <c r="C306" s="50"/>
      <c r="D306" s="43" t="s">
        <v>78</v>
      </c>
      <c r="E306" s="50"/>
      <c r="G306" s="45" t="s">
        <v>79</v>
      </c>
      <c r="H306" s="50"/>
      <c r="I306" s="1"/>
    </row>
    <row r="307" spans="1:9" ht="15" customHeight="1" thickBot="1">
      <c r="A307" s="148"/>
      <c r="B307" s="43" t="s">
        <v>80</v>
      </c>
      <c r="C307" s="50">
        <f>MAX(C302:C306)</f>
        <v>0</v>
      </c>
      <c r="D307" s="43"/>
      <c r="E307" s="50">
        <f>MAX(E302:E306)</f>
        <v>0</v>
      </c>
      <c r="G307" s="45"/>
      <c r="H307" s="50">
        <f>SUM(H302:H306)</f>
        <v>0</v>
      </c>
      <c r="I307" s="1"/>
    </row>
    <row r="308" spans="1:9" ht="16.149999999999999" thickBot="1">
      <c r="A308" s="61" t="s">
        <v>152</v>
      </c>
      <c r="B308" s="62"/>
      <c r="C308" s="63"/>
      <c r="D308" s="62"/>
      <c r="E308" s="63"/>
      <c r="G308" s="64"/>
      <c r="H308" s="63"/>
      <c r="I308" s="62"/>
    </row>
    <row r="309" spans="1:9" ht="15" customHeight="1" thickBot="1">
      <c r="A309" s="158" t="s">
        <v>153</v>
      </c>
      <c r="B309" s="65" t="s">
        <v>65</v>
      </c>
      <c r="C309" s="66"/>
      <c r="D309" s="65" t="s">
        <v>133</v>
      </c>
      <c r="E309" s="66"/>
      <c r="G309" s="67" t="s">
        <v>67</v>
      </c>
      <c r="H309" s="66"/>
      <c r="I309" s="65"/>
    </row>
    <row r="310" spans="1:9" ht="15" thickBot="1">
      <c r="A310" s="159"/>
      <c r="B310" s="65" t="s">
        <v>68</v>
      </c>
      <c r="C310" s="66"/>
      <c r="D310" s="65"/>
      <c r="E310" s="66"/>
      <c r="G310" s="67"/>
      <c r="H310" s="66"/>
      <c r="I310" s="65"/>
    </row>
    <row r="311" spans="1:9" ht="15" customHeight="1" thickBot="1">
      <c r="A311" s="159"/>
      <c r="B311" s="65" t="s">
        <v>71</v>
      </c>
      <c r="C311" s="66"/>
      <c r="D311" s="65" t="s">
        <v>71</v>
      </c>
      <c r="E311" s="66"/>
      <c r="G311" s="67" t="s">
        <v>71</v>
      </c>
      <c r="H311" s="66"/>
      <c r="I311" s="65"/>
    </row>
    <row r="312" spans="1:9" ht="15" customHeight="1" thickBot="1">
      <c r="A312" s="159"/>
      <c r="B312" s="65" t="s">
        <v>72</v>
      </c>
      <c r="C312" s="66"/>
      <c r="D312" s="65" t="s">
        <v>72</v>
      </c>
      <c r="E312" s="66"/>
      <c r="G312" s="67" t="s">
        <v>73</v>
      </c>
      <c r="H312" s="66"/>
      <c r="I312" s="65"/>
    </row>
    <row r="313" spans="1:9" ht="15" customHeight="1" thickBot="1">
      <c r="A313" s="159"/>
      <c r="B313" s="65" t="s">
        <v>74</v>
      </c>
      <c r="C313" s="66"/>
      <c r="D313" s="65" t="s">
        <v>74</v>
      </c>
      <c r="E313" s="66"/>
      <c r="G313" s="67" t="s">
        <v>75</v>
      </c>
      <c r="H313" s="66"/>
      <c r="I313" s="65"/>
    </row>
    <row r="314" spans="1:9" ht="15" customHeight="1" thickBot="1">
      <c r="A314" s="159"/>
      <c r="B314" s="65" t="s">
        <v>76</v>
      </c>
      <c r="C314" s="66"/>
      <c r="D314" s="65" t="s">
        <v>76</v>
      </c>
      <c r="E314" s="66"/>
      <c r="G314" s="67" t="s">
        <v>77</v>
      </c>
      <c r="H314" s="66"/>
      <c r="I314" s="65"/>
    </row>
    <row r="315" spans="1:9" ht="15" customHeight="1" thickBot="1">
      <c r="A315" s="159"/>
      <c r="B315" s="65" t="s">
        <v>78</v>
      </c>
      <c r="C315" s="66"/>
      <c r="D315" s="65" t="s">
        <v>78</v>
      </c>
      <c r="E315" s="66"/>
      <c r="G315" s="67" t="s">
        <v>79</v>
      </c>
      <c r="H315" s="66"/>
      <c r="I315" s="65"/>
    </row>
    <row r="316" spans="1:9" ht="15" customHeight="1" thickBot="1">
      <c r="A316" s="160"/>
      <c r="B316" s="65" t="s">
        <v>80</v>
      </c>
      <c r="C316" s="66">
        <f>MAX(C311:C315)</f>
        <v>0</v>
      </c>
      <c r="D316" s="65"/>
      <c r="E316" s="66">
        <f>MAX(E311:E315)</f>
        <v>0</v>
      </c>
      <c r="G316" s="67"/>
      <c r="H316" s="66">
        <f>SUM(H311:H315)</f>
        <v>0</v>
      </c>
      <c r="I316" s="65"/>
    </row>
    <row r="317" spans="1:9" ht="15" customHeight="1" thickBot="1">
      <c r="A317" s="146" t="s">
        <v>154</v>
      </c>
      <c r="B317" s="1" t="s">
        <v>65</v>
      </c>
      <c r="C317" s="32"/>
      <c r="D317" s="1" t="s">
        <v>133</v>
      </c>
      <c r="E317" s="32"/>
      <c r="G317" s="7" t="s">
        <v>67</v>
      </c>
      <c r="H317" s="32"/>
      <c r="I317" s="1"/>
    </row>
    <row r="318" spans="1:9" ht="15" thickBot="1">
      <c r="A318" s="147"/>
      <c r="B318" s="1" t="s">
        <v>68</v>
      </c>
      <c r="C318" s="32"/>
      <c r="D318" s="1"/>
      <c r="E318" s="32"/>
      <c r="G318" s="7"/>
      <c r="H318" s="32"/>
      <c r="I318" s="1"/>
    </row>
    <row r="319" spans="1:9" ht="15" customHeight="1" thickBot="1">
      <c r="A319" s="147"/>
      <c r="B319" s="43" t="s">
        <v>71</v>
      </c>
      <c r="C319" s="50"/>
      <c r="D319" s="43" t="s">
        <v>71</v>
      </c>
      <c r="E319" s="50"/>
      <c r="G319" s="45" t="s">
        <v>71</v>
      </c>
      <c r="H319" s="32"/>
      <c r="I319" s="1"/>
    </row>
    <row r="320" spans="1:9" ht="15" customHeight="1" thickBot="1">
      <c r="A320" s="147"/>
      <c r="B320" s="43" t="s">
        <v>72</v>
      </c>
      <c r="C320" s="50"/>
      <c r="D320" s="43" t="s">
        <v>72</v>
      </c>
      <c r="E320" s="50"/>
      <c r="G320" s="45" t="s">
        <v>73</v>
      </c>
      <c r="H320" s="32"/>
      <c r="I320" s="1"/>
    </row>
    <row r="321" spans="1:9" ht="15" customHeight="1" thickBot="1">
      <c r="A321" s="147"/>
      <c r="B321" s="43" t="s">
        <v>74</v>
      </c>
      <c r="C321" s="50"/>
      <c r="D321" s="43" t="s">
        <v>74</v>
      </c>
      <c r="E321" s="50"/>
      <c r="G321" s="45" t="s">
        <v>75</v>
      </c>
      <c r="H321" s="32"/>
      <c r="I321" s="1"/>
    </row>
    <row r="322" spans="1:9" ht="15" customHeight="1" thickBot="1">
      <c r="A322" s="147"/>
      <c r="B322" s="43" t="s">
        <v>76</v>
      </c>
      <c r="C322" s="50"/>
      <c r="D322" s="43" t="s">
        <v>76</v>
      </c>
      <c r="E322" s="50"/>
      <c r="G322" s="45" t="s">
        <v>77</v>
      </c>
      <c r="H322" s="32"/>
      <c r="I322" s="1"/>
    </row>
    <row r="323" spans="1:9" ht="15" customHeight="1" thickBot="1">
      <c r="A323" s="147"/>
      <c r="B323" s="43" t="s">
        <v>78</v>
      </c>
      <c r="C323" s="50"/>
      <c r="D323" s="43" t="s">
        <v>78</v>
      </c>
      <c r="E323" s="50"/>
      <c r="G323" s="45" t="s">
        <v>79</v>
      </c>
      <c r="H323" s="32"/>
      <c r="I323" s="1"/>
    </row>
    <row r="324" spans="1:9" ht="15" customHeight="1" thickBot="1">
      <c r="A324" s="148"/>
      <c r="B324" s="43" t="s">
        <v>80</v>
      </c>
      <c r="C324" s="50">
        <f>MAX(C319:C323)</f>
        <v>0</v>
      </c>
      <c r="D324" s="43"/>
      <c r="E324" s="50">
        <f>MAX(E319:E323)</f>
        <v>0</v>
      </c>
      <c r="G324" s="45"/>
      <c r="H324" s="50">
        <f>SUM(H319:H323)</f>
        <v>0</v>
      </c>
      <c r="I324" s="1"/>
    </row>
    <row r="325" spans="1:9" ht="15" customHeight="1" thickBot="1">
      <c r="A325" s="158" t="s">
        <v>155</v>
      </c>
      <c r="B325" s="65" t="s">
        <v>65</v>
      </c>
      <c r="C325" s="66"/>
      <c r="D325" s="65" t="s">
        <v>133</v>
      </c>
      <c r="E325" s="66"/>
      <c r="G325" s="67" t="s">
        <v>67</v>
      </c>
      <c r="H325" s="66"/>
      <c r="I325" s="65"/>
    </row>
    <row r="326" spans="1:9" ht="15" thickBot="1">
      <c r="A326" s="159"/>
      <c r="B326" s="65" t="s">
        <v>68</v>
      </c>
      <c r="C326" s="66"/>
      <c r="D326" s="65"/>
      <c r="E326" s="66"/>
      <c r="G326" s="67"/>
      <c r="H326" s="66"/>
      <c r="I326" s="65"/>
    </row>
    <row r="327" spans="1:9" ht="15" customHeight="1" thickBot="1">
      <c r="A327" s="159"/>
      <c r="B327" s="65" t="s">
        <v>71</v>
      </c>
      <c r="C327" s="66"/>
      <c r="D327" s="65" t="s">
        <v>71</v>
      </c>
      <c r="E327" s="66"/>
      <c r="G327" s="67" t="s">
        <v>71</v>
      </c>
      <c r="H327" s="66"/>
      <c r="I327" s="65"/>
    </row>
    <row r="328" spans="1:9" ht="15" customHeight="1" thickBot="1">
      <c r="A328" s="159"/>
      <c r="B328" s="65" t="s">
        <v>72</v>
      </c>
      <c r="C328" s="66"/>
      <c r="D328" s="65" t="s">
        <v>72</v>
      </c>
      <c r="E328" s="66"/>
      <c r="G328" s="67" t="s">
        <v>73</v>
      </c>
      <c r="H328" s="66"/>
      <c r="I328" s="65"/>
    </row>
    <row r="329" spans="1:9" ht="15" customHeight="1" thickBot="1">
      <c r="A329" s="159"/>
      <c r="B329" s="65" t="s">
        <v>74</v>
      </c>
      <c r="C329" s="66"/>
      <c r="D329" s="65" t="s">
        <v>74</v>
      </c>
      <c r="E329" s="66"/>
      <c r="G329" s="67" t="s">
        <v>75</v>
      </c>
      <c r="H329" s="66"/>
      <c r="I329" s="65"/>
    </row>
    <row r="330" spans="1:9" ht="15" customHeight="1" thickBot="1">
      <c r="A330" s="159"/>
      <c r="B330" s="65" t="s">
        <v>76</v>
      </c>
      <c r="C330" s="66"/>
      <c r="D330" s="65" t="s">
        <v>76</v>
      </c>
      <c r="E330" s="66"/>
      <c r="G330" s="67" t="s">
        <v>77</v>
      </c>
      <c r="H330" s="66"/>
      <c r="I330" s="65"/>
    </row>
    <row r="331" spans="1:9" ht="15" customHeight="1" thickBot="1">
      <c r="A331" s="159"/>
      <c r="B331" s="65" t="s">
        <v>78</v>
      </c>
      <c r="C331" s="66"/>
      <c r="D331" s="65" t="s">
        <v>78</v>
      </c>
      <c r="E331" s="66"/>
      <c r="G331" s="67" t="s">
        <v>79</v>
      </c>
      <c r="H331" s="66"/>
      <c r="I331" s="65"/>
    </row>
    <row r="332" spans="1:9" ht="15" customHeight="1" thickBot="1">
      <c r="A332" s="160"/>
      <c r="B332" s="65" t="s">
        <v>80</v>
      </c>
      <c r="C332" s="66">
        <f>MAX(C327:C331)</f>
        <v>0</v>
      </c>
      <c r="D332" s="65"/>
      <c r="E332" s="66">
        <f>MAX(E327:E331)</f>
        <v>0</v>
      </c>
      <c r="G332" s="67"/>
      <c r="H332" s="66">
        <f>SUM(H327:H331)</f>
        <v>0</v>
      </c>
      <c r="I332" s="65"/>
    </row>
    <row r="333" spans="1:9" ht="15" thickBot="1">
      <c r="A333" s="146" t="s">
        <v>156</v>
      </c>
      <c r="B333" s="1" t="s">
        <v>65</v>
      </c>
      <c r="C333" s="32"/>
      <c r="D333" s="1" t="s">
        <v>133</v>
      </c>
      <c r="E333" s="32"/>
      <c r="G333" s="7" t="s">
        <v>67</v>
      </c>
      <c r="H333" s="32"/>
      <c r="I333" s="1"/>
    </row>
    <row r="334" spans="1:9" ht="15" thickBot="1">
      <c r="A334" s="147"/>
      <c r="B334" s="1" t="s">
        <v>68</v>
      </c>
      <c r="C334" s="32"/>
      <c r="D334" s="1"/>
      <c r="E334" s="32"/>
      <c r="G334" s="7"/>
      <c r="H334" s="32"/>
      <c r="I334" s="1"/>
    </row>
    <row r="335" spans="1:9" ht="15" customHeight="1" thickBot="1">
      <c r="A335" s="147"/>
      <c r="B335" s="43" t="s">
        <v>71</v>
      </c>
      <c r="C335" s="50"/>
      <c r="D335" s="43" t="s">
        <v>71</v>
      </c>
      <c r="E335" s="50"/>
      <c r="G335" s="45" t="s">
        <v>71</v>
      </c>
      <c r="H335" s="32"/>
      <c r="I335" s="1"/>
    </row>
    <row r="336" spans="1:9" ht="15" customHeight="1" thickBot="1">
      <c r="A336" s="147"/>
      <c r="B336" s="43" t="s">
        <v>72</v>
      </c>
      <c r="C336" s="50"/>
      <c r="D336" s="43" t="s">
        <v>72</v>
      </c>
      <c r="E336" s="50"/>
      <c r="G336" s="45" t="s">
        <v>73</v>
      </c>
      <c r="H336" s="32"/>
      <c r="I336" s="1"/>
    </row>
    <row r="337" spans="1:9" ht="15" customHeight="1" thickBot="1">
      <c r="A337" s="147"/>
      <c r="B337" s="43" t="s">
        <v>74</v>
      </c>
      <c r="C337" s="50"/>
      <c r="D337" s="43" t="s">
        <v>74</v>
      </c>
      <c r="E337" s="50"/>
      <c r="G337" s="45" t="s">
        <v>75</v>
      </c>
      <c r="H337" s="32"/>
      <c r="I337" s="1"/>
    </row>
    <row r="338" spans="1:9" ht="15" customHeight="1" thickBot="1">
      <c r="A338" s="147"/>
      <c r="B338" s="43" t="s">
        <v>76</v>
      </c>
      <c r="C338" s="50"/>
      <c r="D338" s="43" t="s">
        <v>76</v>
      </c>
      <c r="E338" s="50"/>
      <c r="G338" s="45" t="s">
        <v>77</v>
      </c>
      <c r="H338" s="32"/>
      <c r="I338" s="1"/>
    </row>
    <row r="339" spans="1:9" ht="15" customHeight="1" thickBot="1">
      <c r="A339" s="147"/>
      <c r="B339" s="43" t="s">
        <v>78</v>
      </c>
      <c r="C339" s="50"/>
      <c r="D339" s="43" t="s">
        <v>78</v>
      </c>
      <c r="E339" s="50"/>
      <c r="G339" s="45" t="s">
        <v>79</v>
      </c>
      <c r="H339" s="32"/>
      <c r="I339" s="1"/>
    </row>
    <row r="340" spans="1:9" ht="15" customHeight="1" thickBot="1">
      <c r="A340" s="148"/>
      <c r="B340" s="43" t="s">
        <v>80</v>
      </c>
      <c r="C340" s="50">
        <f>MAX(C335:C339)</f>
        <v>0</v>
      </c>
      <c r="D340" s="43"/>
      <c r="E340" s="50">
        <f>MAX(E335:E339)</f>
        <v>0</v>
      </c>
      <c r="G340" s="45"/>
      <c r="H340" s="50">
        <f>SUM(H335:H339)</f>
        <v>0</v>
      </c>
      <c r="I340" s="1"/>
    </row>
    <row r="341" spans="1:9" ht="15" thickBot="1">
      <c r="A341" s="158" t="s">
        <v>157</v>
      </c>
      <c r="B341" s="65" t="s">
        <v>65</v>
      </c>
      <c r="C341" s="66"/>
      <c r="D341" s="65" t="s">
        <v>133</v>
      </c>
      <c r="E341" s="66"/>
      <c r="G341" s="67" t="s">
        <v>67</v>
      </c>
      <c r="H341" s="66"/>
      <c r="I341" s="65"/>
    </row>
    <row r="342" spans="1:9" ht="15" thickBot="1">
      <c r="A342" s="159"/>
      <c r="B342" s="65" t="s">
        <v>68</v>
      </c>
      <c r="C342" s="66"/>
      <c r="D342" s="65"/>
      <c r="E342" s="66"/>
      <c r="G342" s="67"/>
      <c r="H342" s="66"/>
      <c r="I342" s="65"/>
    </row>
    <row r="343" spans="1:9" ht="15" customHeight="1" thickBot="1">
      <c r="A343" s="159"/>
      <c r="B343" s="65" t="s">
        <v>71</v>
      </c>
      <c r="C343" s="66"/>
      <c r="D343" s="65" t="s">
        <v>71</v>
      </c>
      <c r="E343" s="66"/>
      <c r="G343" s="67" t="s">
        <v>71</v>
      </c>
      <c r="H343" s="66"/>
      <c r="I343" s="65"/>
    </row>
    <row r="344" spans="1:9" ht="15" customHeight="1" thickBot="1">
      <c r="A344" s="159"/>
      <c r="B344" s="65" t="s">
        <v>72</v>
      </c>
      <c r="C344" s="66"/>
      <c r="D344" s="65" t="s">
        <v>72</v>
      </c>
      <c r="E344" s="66"/>
      <c r="G344" s="67" t="s">
        <v>73</v>
      </c>
      <c r="H344" s="66"/>
      <c r="I344" s="65"/>
    </row>
    <row r="345" spans="1:9" ht="15" customHeight="1" thickBot="1">
      <c r="A345" s="159"/>
      <c r="B345" s="65" t="s">
        <v>74</v>
      </c>
      <c r="C345" s="66"/>
      <c r="D345" s="65" t="s">
        <v>74</v>
      </c>
      <c r="E345" s="66"/>
      <c r="G345" s="67" t="s">
        <v>75</v>
      </c>
      <c r="H345" s="66"/>
      <c r="I345" s="65"/>
    </row>
    <row r="346" spans="1:9" ht="15" customHeight="1" thickBot="1">
      <c r="A346" s="159"/>
      <c r="B346" s="65" t="s">
        <v>76</v>
      </c>
      <c r="C346" s="66"/>
      <c r="D346" s="65" t="s">
        <v>76</v>
      </c>
      <c r="E346" s="66"/>
      <c r="G346" s="67" t="s">
        <v>77</v>
      </c>
      <c r="H346" s="66"/>
      <c r="I346" s="65"/>
    </row>
    <row r="347" spans="1:9" ht="15" customHeight="1" thickBot="1">
      <c r="A347" s="159"/>
      <c r="B347" s="65" t="s">
        <v>78</v>
      </c>
      <c r="C347" s="66"/>
      <c r="D347" s="65" t="s">
        <v>78</v>
      </c>
      <c r="E347" s="66"/>
      <c r="G347" s="67" t="s">
        <v>79</v>
      </c>
      <c r="H347" s="66"/>
      <c r="I347" s="65"/>
    </row>
    <row r="348" spans="1:9" ht="15" customHeight="1" thickBot="1">
      <c r="A348" s="160"/>
      <c r="B348" s="65" t="s">
        <v>80</v>
      </c>
      <c r="C348" s="66">
        <f>MAX(C343:C347)</f>
        <v>0</v>
      </c>
      <c r="D348" s="65"/>
      <c r="E348" s="66">
        <f>MAX(E343:E347)</f>
        <v>0</v>
      </c>
      <c r="G348" s="67"/>
      <c r="H348" s="66">
        <f>SUM(H343:H347)</f>
        <v>0</v>
      </c>
      <c r="I348" s="65"/>
    </row>
    <row r="349" spans="1:9" ht="15" thickBot="1">
      <c r="A349" s="146" t="s">
        <v>158</v>
      </c>
      <c r="B349" s="1" t="s">
        <v>65</v>
      </c>
      <c r="C349" s="32"/>
      <c r="D349" s="1" t="s">
        <v>133</v>
      </c>
      <c r="E349" s="32"/>
      <c r="G349" s="7" t="s">
        <v>67</v>
      </c>
      <c r="H349" s="32"/>
      <c r="I349" s="1"/>
    </row>
    <row r="350" spans="1:9" ht="15" thickBot="1">
      <c r="A350" s="147"/>
      <c r="B350" s="1" t="s">
        <v>68</v>
      </c>
      <c r="C350" s="32"/>
      <c r="D350" s="1"/>
      <c r="E350" s="32"/>
      <c r="G350" s="7"/>
      <c r="H350" s="32"/>
      <c r="I350" s="1"/>
    </row>
    <row r="351" spans="1:9" ht="15" customHeight="1" thickBot="1">
      <c r="A351" s="147"/>
      <c r="B351" s="43" t="s">
        <v>71</v>
      </c>
      <c r="C351" s="50"/>
      <c r="D351" s="43" t="s">
        <v>71</v>
      </c>
      <c r="E351" s="50"/>
      <c r="G351" s="45" t="s">
        <v>71</v>
      </c>
      <c r="H351" s="32"/>
      <c r="I351" s="1"/>
    </row>
    <row r="352" spans="1:9" ht="15" customHeight="1" thickBot="1">
      <c r="A352" s="147"/>
      <c r="B352" s="43" t="s">
        <v>72</v>
      </c>
      <c r="C352" s="50"/>
      <c r="D352" s="43" t="s">
        <v>72</v>
      </c>
      <c r="E352" s="50"/>
      <c r="G352" s="45" t="s">
        <v>73</v>
      </c>
      <c r="H352" s="32"/>
      <c r="I352" s="1"/>
    </row>
    <row r="353" spans="1:9" ht="15" customHeight="1" thickBot="1">
      <c r="A353" s="147"/>
      <c r="B353" s="43" t="s">
        <v>74</v>
      </c>
      <c r="C353" s="50"/>
      <c r="D353" s="43" t="s">
        <v>74</v>
      </c>
      <c r="E353" s="50"/>
      <c r="G353" s="45" t="s">
        <v>75</v>
      </c>
      <c r="H353" s="32"/>
      <c r="I353" s="1"/>
    </row>
    <row r="354" spans="1:9" ht="15" customHeight="1" thickBot="1">
      <c r="A354" s="147"/>
      <c r="B354" s="43" t="s">
        <v>76</v>
      </c>
      <c r="C354" s="50"/>
      <c r="D354" s="43" t="s">
        <v>76</v>
      </c>
      <c r="E354" s="50"/>
      <c r="G354" s="45" t="s">
        <v>77</v>
      </c>
      <c r="H354" s="32"/>
      <c r="I354" s="1"/>
    </row>
    <row r="355" spans="1:9" ht="15" customHeight="1" thickBot="1">
      <c r="A355" s="147"/>
      <c r="B355" s="43" t="s">
        <v>78</v>
      </c>
      <c r="C355" s="50"/>
      <c r="D355" s="43" t="s">
        <v>78</v>
      </c>
      <c r="E355" s="50"/>
      <c r="G355" s="45" t="s">
        <v>79</v>
      </c>
      <c r="H355" s="32"/>
      <c r="I355" s="1"/>
    </row>
    <row r="356" spans="1:9" ht="15" customHeight="1" thickBot="1">
      <c r="A356" s="148"/>
      <c r="B356" s="43" t="s">
        <v>80</v>
      </c>
      <c r="C356" s="50">
        <f>MAX(C351:C355)</f>
        <v>0</v>
      </c>
      <c r="D356" s="43"/>
      <c r="E356" s="50">
        <f>MAX(E351:E355)</f>
        <v>0</v>
      </c>
      <c r="G356" s="45"/>
      <c r="H356" s="50">
        <f>SUM(H351:H355)</f>
        <v>0</v>
      </c>
      <c r="I356" s="1"/>
    </row>
    <row r="357" spans="1:9" ht="15" thickBot="1">
      <c r="A357" s="20" t="s">
        <v>159</v>
      </c>
      <c r="B357" s="1"/>
      <c r="C357" s="32"/>
      <c r="D357" s="1"/>
      <c r="E357" s="32"/>
      <c r="G357" s="7"/>
      <c r="H357" s="32"/>
      <c r="I357" s="1"/>
    </row>
    <row r="358" spans="1:9" ht="15" customHeight="1" thickBot="1">
      <c r="A358" s="158" t="s">
        <v>160</v>
      </c>
      <c r="B358" s="65" t="s">
        <v>65</v>
      </c>
      <c r="C358" s="66"/>
      <c r="D358" s="65" t="s">
        <v>133</v>
      </c>
      <c r="E358" s="66"/>
      <c r="G358" s="67" t="s">
        <v>67</v>
      </c>
      <c r="H358" s="66"/>
      <c r="I358" s="65"/>
    </row>
    <row r="359" spans="1:9" ht="15" thickBot="1">
      <c r="A359" s="159"/>
      <c r="B359" s="65" t="s">
        <v>68</v>
      </c>
      <c r="C359" s="66"/>
      <c r="D359" s="65"/>
      <c r="E359" s="66"/>
      <c r="G359" s="67"/>
      <c r="H359" s="66"/>
      <c r="I359" s="65"/>
    </row>
    <row r="360" spans="1:9" ht="15" customHeight="1" thickBot="1">
      <c r="A360" s="159"/>
      <c r="B360" s="65" t="s">
        <v>71</v>
      </c>
      <c r="C360" s="66"/>
      <c r="D360" s="65" t="s">
        <v>71</v>
      </c>
      <c r="E360" s="66"/>
      <c r="G360" s="67" t="s">
        <v>71</v>
      </c>
      <c r="H360" s="66"/>
      <c r="I360" s="65"/>
    </row>
    <row r="361" spans="1:9" ht="15" customHeight="1" thickBot="1">
      <c r="A361" s="159"/>
      <c r="B361" s="65" t="s">
        <v>72</v>
      </c>
      <c r="C361" s="66"/>
      <c r="D361" s="65" t="s">
        <v>72</v>
      </c>
      <c r="E361" s="66"/>
      <c r="G361" s="67" t="s">
        <v>73</v>
      </c>
      <c r="H361" s="66"/>
      <c r="I361" s="65"/>
    </row>
    <row r="362" spans="1:9" ht="15" customHeight="1" thickBot="1">
      <c r="A362" s="159"/>
      <c r="B362" s="65" t="s">
        <v>74</v>
      </c>
      <c r="C362" s="66"/>
      <c r="D362" s="65" t="s">
        <v>74</v>
      </c>
      <c r="E362" s="66"/>
      <c r="G362" s="67" t="s">
        <v>75</v>
      </c>
      <c r="H362" s="66"/>
      <c r="I362" s="65"/>
    </row>
    <row r="363" spans="1:9" ht="15" customHeight="1" thickBot="1">
      <c r="A363" s="159"/>
      <c r="B363" s="65" t="s">
        <v>76</v>
      </c>
      <c r="C363" s="66"/>
      <c r="D363" s="65" t="s">
        <v>76</v>
      </c>
      <c r="E363" s="66"/>
      <c r="G363" s="67" t="s">
        <v>77</v>
      </c>
      <c r="H363" s="66"/>
      <c r="I363" s="65"/>
    </row>
    <row r="364" spans="1:9" ht="15" customHeight="1" thickBot="1">
      <c r="A364" s="159"/>
      <c r="B364" s="65" t="s">
        <v>78</v>
      </c>
      <c r="C364" s="66"/>
      <c r="D364" s="65" t="s">
        <v>78</v>
      </c>
      <c r="E364" s="66"/>
      <c r="G364" s="67" t="s">
        <v>79</v>
      </c>
      <c r="H364" s="66"/>
      <c r="I364" s="65"/>
    </row>
    <row r="365" spans="1:9" ht="15" customHeight="1" thickBot="1">
      <c r="A365" s="160"/>
      <c r="B365" s="65" t="s">
        <v>80</v>
      </c>
      <c r="C365" s="66">
        <f>MAX(C360:C364)</f>
        <v>0</v>
      </c>
      <c r="D365" s="65"/>
      <c r="E365" s="66">
        <f>MAX(E360:E364)</f>
        <v>0</v>
      </c>
      <c r="G365" s="67"/>
      <c r="H365" s="66">
        <f>SUM(H360:H364)</f>
        <v>0</v>
      </c>
      <c r="I365" s="65"/>
    </row>
    <row r="366" spans="1:9" ht="16.149999999999999" thickBot="1">
      <c r="A366" s="74" t="s">
        <v>161</v>
      </c>
      <c r="B366" s="75"/>
      <c r="C366" s="76"/>
      <c r="D366" s="75"/>
      <c r="E366" s="76"/>
      <c r="G366" s="77"/>
      <c r="H366" s="76"/>
      <c r="I366" s="75"/>
    </row>
    <row r="367" spans="1:9" ht="15" customHeight="1" thickBot="1">
      <c r="A367" s="152" t="s">
        <v>162</v>
      </c>
      <c r="B367" s="78" t="s">
        <v>65</v>
      </c>
      <c r="C367" s="79"/>
      <c r="D367" s="78" t="s">
        <v>133</v>
      </c>
      <c r="E367" s="79"/>
      <c r="G367" s="80" t="s">
        <v>67</v>
      </c>
      <c r="H367" s="79"/>
      <c r="I367" s="78"/>
    </row>
    <row r="368" spans="1:9" ht="15" thickBot="1">
      <c r="A368" s="153"/>
      <c r="B368" s="78" t="s">
        <v>68</v>
      </c>
      <c r="C368" s="79"/>
      <c r="D368" s="78"/>
      <c r="E368" s="79"/>
      <c r="G368" s="80"/>
      <c r="H368" s="79"/>
      <c r="I368" s="78"/>
    </row>
    <row r="369" spans="1:9" ht="15" customHeight="1" thickBot="1">
      <c r="A369" s="153"/>
      <c r="B369" s="78" t="s">
        <v>71</v>
      </c>
      <c r="C369" s="79"/>
      <c r="D369" s="78" t="s">
        <v>71</v>
      </c>
      <c r="E369" s="79"/>
      <c r="G369" s="80" t="s">
        <v>71</v>
      </c>
      <c r="H369" s="79"/>
      <c r="I369" s="78"/>
    </row>
    <row r="370" spans="1:9" ht="15" customHeight="1" thickBot="1">
      <c r="A370" s="153"/>
      <c r="B370" s="78" t="s">
        <v>72</v>
      </c>
      <c r="C370" s="79"/>
      <c r="D370" s="78" t="s">
        <v>72</v>
      </c>
      <c r="E370" s="79"/>
      <c r="G370" s="80" t="s">
        <v>73</v>
      </c>
      <c r="H370" s="79"/>
      <c r="I370" s="78"/>
    </row>
    <row r="371" spans="1:9" ht="15" customHeight="1" thickBot="1">
      <c r="A371" s="153"/>
      <c r="B371" s="78" t="s">
        <v>74</v>
      </c>
      <c r="C371" s="79"/>
      <c r="D371" s="78" t="s">
        <v>74</v>
      </c>
      <c r="E371" s="79"/>
      <c r="G371" s="80" t="s">
        <v>75</v>
      </c>
      <c r="H371" s="79"/>
      <c r="I371" s="78"/>
    </row>
    <row r="372" spans="1:9" ht="15" customHeight="1" thickBot="1">
      <c r="A372" s="153"/>
      <c r="B372" s="78" t="s">
        <v>76</v>
      </c>
      <c r="C372" s="79"/>
      <c r="D372" s="78" t="s">
        <v>76</v>
      </c>
      <c r="E372" s="79"/>
      <c r="G372" s="80" t="s">
        <v>77</v>
      </c>
      <c r="H372" s="79"/>
      <c r="I372" s="78"/>
    </row>
    <row r="373" spans="1:9" ht="15" customHeight="1" thickBot="1">
      <c r="A373" s="153"/>
      <c r="B373" s="78" t="s">
        <v>78</v>
      </c>
      <c r="C373" s="79"/>
      <c r="D373" s="78" t="s">
        <v>78</v>
      </c>
      <c r="E373" s="79"/>
      <c r="G373" s="80" t="s">
        <v>79</v>
      </c>
      <c r="H373" s="79"/>
      <c r="I373" s="78"/>
    </row>
    <row r="374" spans="1:9" ht="15" customHeight="1" thickBot="1">
      <c r="A374" s="154"/>
      <c r="B374" s="78" t="s">
        <v>80</v>
      </c>
      <c r="C374" s="79">
        <f>MAX(C369:C373)</f>
        <v>0</v>
      </c>
      <c r="D374" s="78"/>
      <c r="E374" s="79">
        <f>MAX(E369:E373)</f>
        <v>0</v>
      </c>
      <c r="G374" s="80"/>
      <c r="H374" s="79">
        <f>SUM(H369:H373)</f>
        <v>0</v>
      </c>
      <c r="I374" s="78"/>
    </row>
    <row r="375" spans="1:9" ht="15" customHeight="1" thickBot="1">
      <c r="A375" s="146" t="s">
        <v>163</v>
      </c>
      <c r="B375" s="1" t="s">
        <v>65</v>
      </c>
      <c r="C375" s="32"/>
      <c r="D375" s="1" t="s">
        <v>133</v>
      </c>
      <c r="E375" s="32"/>
      <c r="G375" s="7" t="s">
        <v>67</v>
      </c>
      <c r="H375" s="32"/>
      <c r="I375" s="1"/>
    </row>
    <row r="376" spans="1:9" ht="15" thickBot="1">
      <c r="A376" s="147"/>
      <c r="B376" s="1" t="s">
        <v>68</v>
      </c>
      <c r="C376" s="32"/>
      <c r="D376" s="1"/>
      <c r="E376" s="32"/>
      <c r="G376" s="7"/>
      <c r="H376" s="32"/>
      <c r="I376" s="1"/>
    </row>
    <row r="377" spans="1:9" ht="15" customHeight="1" thickBot="1">
      <c r="A377" s="147"/>
      <c r="B377" s="43" t="s">
        <v>71</v>
      </c>
      <c r="C377" s="50"/>
      <c r="D377" s="43" t="s">
        <v>71</v>
      </c>
      <c r="E377" s="50"/>
      <c r="G377" s="45" t="s">
        <v>71</v>
      </c>
      <c r="H377" s="32"/>
      <c r="I377" s="1"/>
    </row>
    <row r="378" spans="1:9" ht="15" customHeight="1" thickBot="1">
      <c r="A378" s="147"/>
      <c r="B378" s="43" t="s">
        <v>72</v>
      </c>
      <c r="C378" s="50"/>
      <c r="D378" s="43" t="s">
        <v>72</v>
      </c>
      <c r="E378" s="50"/>
      <c r="G378" s="45" t="s">
        <v>73</v>
      </c>
      <c r="H378" s="32"/>
      <c r="I378" s="1"/>
    </row>
    <row r="379" spans="1:9" ht="15" customHeight="1" thickBot="1">
      <c r="A379" s="147"/>
      <c r="B379" s="43" t="s">
        <v>74</v>
      </c>
      <c r="C379" s="50"/>
      <c r="D379" s="43" t="s">
        <v>74</v>
      </c>
      <c r="E379" s="50"/>
      <c r="G379" s="45" t="s">
        <v>75</v>
      </c>
      <c r="H379" s="32"/>
      <c r="I379" s="1"/>
    </row>
    <row r="380" spans="1:9" ht="15" customHeight="1" thickBot="1">
      <c r="A380" s="147"/>
      <c r="B380" s="43" t="s">
        <v>76</v>
      </c>
      <c r="C380" s="50"/>
      <c r="D380" s="43" t="s">
        <v>76</v>
      </c>
      <c r="E380" s="50"/>
      <c r="G380" s="45" t="s">
        <v>77</v>
      </c>
      <c r="H380" s="32"/>
      <c r="I380" s="1"/>
    </row>
    <row r="381" spans="1:9" ht="15" customHeight="1" thickBot="1">
      <c r="A381" s="147"/>
      <c r="B381" s="43" t="s">
        <v>78</v>
      </c>
      <c r="C381" s="50"/>
      <c r="D381" s="43" t="s">
        <v>78</v>
      </c>
      <c r="E381" s="50"/>
      <c r="G381" s="45" t="s">
        <v>79</v>
      </c>
      <c r="H381" s="32"/>
      <c r="I381" s="1"/>
    </row>
    <row r="382" spans="1:9" ht="15" customHeight="1" thickBot="1">
      <c r="A382" s="148"/>
      <c r="B382" s="43" t="s">
        <v>80</v>
      </c>
      <c r="C382" s="50">
        <f>MAX(C377:C381)</f>
        <v>0</v>
      </c>
      <c r="D382" s="43"/>
      <c r="E382" s="50">
        <f>MAX(E377:E381)</f>
        <v>0</v>
      </c>
      <c r="G382" s="45"/>
      <c r="H382" s="50">
        <f>SUM(H377:H381)</f>
        <v>0</v>
      </c>
      <c r="I382" s="1"/>
    </row>
    <row r="383" spans="1:9" ht="15" customHeight="1" thickBot="1">
      <c r="A383" s="152" t="s">
        <v>164</v>
      </c>
      <c r="B383" s="78" t="s">
        <v>65</v>
      </c>
      <c r="C383" s="79"/>
      <c r="D383" s="78" t="s">
        <v>133</v>
      </c>
      <c r="E383" s="79"/>
      <c r="G383" s="80" t="s">
        <v>67</v>
      </c>
      <c r="H383" s="79"/>
      <c r="I383" s="78"/>
    </row>
    <row r="384" spans="1:9" ht="15" thickBot="1">
      <c r="A384" s="153"/>
      <c r="B384" s="78" t="s">
        <v>68</v>
      </c>
      <c r="C384" s="79"/>
      <c r="D384" s="78"/>
      <c r="E384" s="79"/>
      <c r="G384" s="80"/>
      <c r="H384" s="79"/>
      <c r="I384" s="78"/>
    </row>
    <row r="385" spans="1:9" ht="15" customHeight="1" thickBot="1">
      <c r="A385" s="153"/>
      <c r="B385" s="78" t="s">
        <v>71</v>
      </c>
      <c r="C385" s="79"/>
      <c r="D385" s="78" t="s">
        <v>71</v>
      </c>
      <c r="E385" s="79"/>
      <c r="G385" s="80" t="s">
        <v>71</v>
      </c>
      <c r="H385" s="79"/>
      <c r="I385" s="78"/>
    </row>
    <row r="386" spans="1:9" ht="15" customHeight="1" thickBot="1">
      <c r="A386" s="153"/>
      <c r="B386" s="78" t="s">
        <v>72</v>
      </c>
      <c r="C386" s="79"/>
      <c r="D386" s="78" t="s">
        <v>72</v>
      </c>
      <c r="E386" s="79"/>
      <c r="G386" s="80" t="s">
        <v>73</v>
      </c>
      <c r="H386" s="79"/>
      <c r="I386" s="78"/>
    </row>
    <row r="387" spans="1:9" ht="15" customHeight="1" thickBot="1">
      <c r="A387" s="153"/>
      <c r="B387" s="78" t="s">
        <v>74</v>
      </c>
      <c r="C387" s="79"/>
      <c r="D387" s="78" t="s">
        <v>74</v>
      </c>
      <c r="E387" s="79"/>
      <c r="G387" s="80" t="s">
        <v>75</v>
      </c>
      <c r="H387" s="79"/>
      <c r="I387" s="78"/>
    </row>
    <row r="388" spans="1:9" ht="15" customHeight="1" thickBot="1">
      <c r="A388" s="153"/>
      <c r="B388" s="78" t="s">
        <v>76</v>
      </c>
      <c r="C388" s="79"/>
      <c r="D388" s="78" t="s">
        <v>76</v>
      </c>
      <c r="E388" s="79"/>
      <c r="G388" s="80" t="s">
        <v>77</v>
      </c>
      <c r="H388" s="79"/>
      <c r="I388" s="78"/>
    </row>
    <row r="389" spans="1:9" ht="15" customHeight="1" thickBot="1">
      <c r="A389" s="153"/>
      <c r="B389" s="78" t="s">
        <v>78</v>
      </c>
      <c r="C389" s="79"/>
      <c r="D389" s="78" t="s">
        <v>78</v>
      </c>
      <c r="E389" s="79"/>
      <c r="G389" s="80" t="s">
        <v>79</v>
      </c>
      <c r="H389" s="79"/>
      <c r="I389" s="78"/>
    </row>
    <row r="390" spans="1:9" ht="15" customHeight="1" thickBot="1">
      <c r="A390" s="154"/>
      <c r="B390" s="78" t="s">
        <v>80</v>
      </c>
      <c r="C390" s="79">
        <f>MAX(C385:C389)</f>
        <v>0</v>
      </c>
      <c r="D390" s="78"/>
      <c r="E390" s="79">
        <f>MAX(E385:E389)</f>
        <v>0</v>
      </c>
      <c r="G390" s="80"/>
      <c r="H390" s="79">
        <f>SUM(H385:H389)</f>
        <v>0</v>
      </c>
      <c r="I390" s="78"/>
    </row>
    <row r="391" spans="1:9" ht="15" customHeight="1" thickBot="1">
      <c r="A391" s="146" t="s">
        <v>165</v>
      </c>
      <c r="B391" s="1" t="s">
        <v>65</v>
      </c>
      <c r="C391" s="32"/>
      <c r="D391" s="1" t="s">
        <v>133</v>
      </c>
      <c r="E391" s="32"/>
      <c r="G391" s="7" t="s">
        <v>67</v>
      </c>
      <c r="H391" s="32"/>
      <c r="I391" s="1"/>
    </row>
    <row r="392" spans="1:9" ht="15" thickBot="1">
      <c r="A392" s="147"/>
      <c r="B392" s="1" t="s">
        <v>68</v>
      </c>
      <c r="C392" s="32"/>
      <c r="D392" s="1"/>
      <c r="E392" s="32"/>
      <c r="G392" s="7"/>
      <c r="H392" s="32"/>
      <c r="I392" s="1"/>
    </row>
    <row r="393" spans="1:9" ht="15" customHeight="1" thickBot="1">
      <c r="A393" s="147"/>
      <c r="B393" s="43" t="s">
        <v>71</v>
      </c>
      <c r="C393" s="50"/>
      <c r="D393" s="43" t="s">
        <v>71</v>
      </c>
      <c r="E393" s="50"/>
      <c r="G393" s="45" t="s">
        <v>71</v>
      </c>
      <c r="H393" s="32"/>
      <c r="I393" s="1"/>
    </row>
    <row r="394" spans="1:9" ht="15" customHeight="1" thickBot="1">
      <c r="A394" s="147"/>
      <c r="B394" s="43" t="s">
        <v>72</v>
      </c>
      <c r="C394" s="50"/>
      <c r="D394" s="43" t="s">
        <v>72</v>
      </c>
      <c r="E394" s="50"/>
      <c r="G394" s="45" t="s">
        <v>73</v>
      </c>
      <c r="H394" s="32"/>
      <c r="I394" s="1"/>
    </row>
    <row r="395" spans="1:9" ht="15" customHeight="1" thickBot="1">
      <c r="A395" s="147"/>
      <c r="B395" s="43" t="s">
        <v>74</v>
      </c>
      <c r="C395" s="50"/>
      <c r="D395" s="43" t="s">
        <v>74</v>
      </c>
      <c r="E395" s="50"/>
      <c r="G395" s="45" t="s">
        <v>75</v>
      </c>
      <c r="H395" s="32"/>
      <c r="I395" s="1"/>
    </row>
    <row r="396" spans="1:9" ht="15" customHeight="1" thickBot="1">
      <c r="A396" s="147"/>
      <c r="B396" s="43" t="s">
        <v>76</v>
      </c>
      <c r="C396" s="50"/>
      <c r="D396" s="43" t="s">
        <v>76</v>
      </c>
      <c r="E396" s="50"/>
      <c r="G396" s="45" t="s">
        <v>77</v>
      </c>
      <c r="H396" s="32"/>
      <c r="I396" s="1"/>
    </row>
    <row r="397" spans="1:9" ht="15" customHeight="1" thickBot="1">
      <c r="A397" s="147"/>
      <c r="B397" s="43" t="s">
        <v>78</v>
      </c>
      <c r="C397" s="50"/>
      <c r="D397" s="43" t="s">
        <v>78</v>
      </c>
      <c r="E397" s="50"/>
      <c r="G397" s="45" t="s">
        <v>79</v>
      </c>
      <c r="H397" s="32"/>
      <c r="I397" s="1"/>
    </row>
    <row r="398" spans="1:9" ht="15" customHeight="1" thickBot="1">
      <c r="A398" s="148"/>
      <c r="B398" s="43" t="s">
        <v>80</v>
      </c>
      <c r="C398" s="50">
        <f>MAX(C393:C397)</f>
        <v>0</v>
      </c>
      <c r="D398" s="43"/>
      <c r="E398" s="50">
        <f>MAX(E393:E397)</f>
        <v>0</v>
      </c>
      <c r="G398" s="45"/>
      <c r="H398" s="50">
        <f>SUM(H393:H397)</f>
        <v>0</v>
      </c>
      <c r="I398" s="1"/>
    </row>
    <row r="399" spans="1:9" ht="15" customHeight="1" thickBot="1">
      <c r="A399" s="152" t="s">
        <v>166</v>
      </c>
      <c r="B399" s="78" t="s">
        <v>65</v>
      </c>
      <c r="C399" s="79"/>
      <c r="D399" s="78" t="s">
        <v>133</v>
      </c>
      <c r="E399" s="79"/>
      <c r="G399" s="80" t="s">
        <v>67</v>
      </c>
      <c r="H399" s="79"/>
      <c r="I399" s="78"/>
    </row>
    <row r="400" spans="1:9" ht="15" thickBot="1">
      <c r="A400" s="153"/>
      <c r="B400" s="78" t="s">
        <v>68</v>
      </c>
      <c r="C400" s="79"/>
      <c r="D400" s="78"/>
      <c r="E400" s="79"/>
      <c r="G400" s="80"/>
      <c r="H400" s="79"/>
      <c r="I400" s="78"/>
    </row>
    <row r="401" spans="1:9" ht="15" customHeight="1" thickBot="1">
      <c r="A401" s="153"/>
      <c r="B401" s="78" t="s">
        <v>71</v>
      </c>
      <c r="C401" s="79"/>
      <c r="D401" s="78" t="s">
        <v>71</v>
      </c>
      <c r="E401" s="79"/>
      <c r="G401" s="80" t="s">
        <v>71</v>
      </c>
      <c r="H401" s="79"/>
      <c r="I401" s="78"/>
    </row>
    <row r="402" spans="1:9" ht="15" customHeight="1" thickBot="1">
      <c r="A402" s="153"/>
      <c r="B402" s="78" t="s">
        <v>72</v>
      </c>
      <c r="C402" s="79"/>
      <c r="D402" s="78" t="s">
        <v>72</v>
      </c>
      <c r="E402" s="79"/>
      <c r="G402" s="80" t="s">
        <v>73</v>
      </c>
      <c r="H402" s="79"/>
      <c r="I402" s="78"/>
    </row>
    <row r="403" spans="1:9" ht="15" customHeight="1" thickBot="1">
      <c r="A403" s="153"/>
      <c r="B403" s="78" t="s">
        <v>74</v>
      </c>
      <c r="C403" s="79"/>
      <c r="D403" s="78" t="s">
        <v>74</v>
      </c>
      <c r="E403" s="79"/>
      <c r="G403" s="80" t="s">
        <v>75</v>
      </c>
      <c r="H403" s="79"/>
      <c r="I403" s="78"/>
    </row>
    <row r="404" spans="1:9" ht="15" customHeight="1" thickBot="1">
      <c r="A404" s="153"/>
      <c r="B404" s="78" t="s">
        <v>76</v>
      </c>
      <c r="C404" s="79"/>
      <c r="D404" s="78" t="s">
        <v>76</v>
      </c>
      <c r="E404" s="79"/>
      <c r="G404" s="80" t="s">
        <v>77</v>
      </c>
      <c r="H404" s="79"/>
      <c r="I404" s="78"/>
    </row>
    <row r="405" spans="1:9" ht="15" customHeight="1" thickBot="1">
      <c r="A405" s="153"/>
      <c r="B405" s="78" t="s">
        <v>78</v>
      </c>
      <c r="C405" s="79"/>
      <c r="D405" s="78" t="s">
        <v>78</v>
      </c>
      <c r="E405" s="79"/>
      <c r="G405" s="80" t="s">
        <v>79</v>
      </c>
      <c r="H405" s="79"/>
      <c r="I405" s="78"/>
    </row>
    <row r="406" spans="1:9" ht="15" customHeight="1" thickBot="1">
      <c r="A406" s="154"/>
      <c r="B406" s="78" t="s">
        <v>80</v>
      </c>
      <c r="C406" s="79">
        <f>MAX(C401:C405)</f>
        <v>0</v>
      </c>
      <c r="D406" s="78"/>
      <c r="E406" s="79">
        <f>MAX(E401:E405)</f>
        <v>0</v>
      </c>
      <c r="G406" s="80"/>
      <c r="H406" s="79">
        <f>SUM(H401:H405)</f>
        <v>0</v>
      </c>
      <c r="I406" s="78"/>
    </row>
    <row r="407" spans="1:9" ht="15" thickBot="1">
      <c r="A407" s="5" t="s">
        <v>167</v>
      </c>
      <c r="B407" s="1"/>
      <c r="C407" s="32"/>
      <c r="D407" s="1"/>
      <c r="E407" s="32"/>
      <c r="G407" s="7"/>
      <c r="H407" s="32"/>
      <c r="I407" s="1"/>
    </row>
    <row r="408" spans="1:9" ht="15" customHeight="1" thickBot="1">
      <c r="A408" s="146" t="s">
        <v>168</v>
      </c>
      <c r="B408" s="1" t="s">
        <v>65</v>
      </c>
      <c r="C408" s="32"/>
      <c r="D408" s="1" t="s">
        <v>133</v>
      </c>
      <c r="E408" s="32"/>
      <c r="G408" s="7" t="s">
        <v>67</v>
      </c>
      <c r="H408" s="32"/>
      <c r="I408" s="1"/>
    </row>
    <row r="409" spans="1:9" ht="15" thickBot="1">
      <c r="A409" s="147"/>
      <c r="B409" s="1" t="s">
        <v>68</v>
      </c>
      <c r="C409" s="32"/>
      <c r="D409" s="1"/>
      <c r="E409" s="32"/>
      <c r="G409" s="7"/>
      <c r="H409" s="32"/>
      <c r="I409" s="1"/>
    </row>
    <row r="410" spans="1:9" ht="15" customHeight="1" thickBot="1">
      <c r="A410" s="147"/>
      <c r="B410" s="43" t="s">
        <v>71</v>
      </c>
      <c r="C410" s="50"/>
      <c r="D410" s="43" t="s">
        <v>71</v>
      </c>
      <c r="E410" s="50"/>
      <c r="G410" s="45" t="s">
        <v>71</v>
      </c>
      <c r="H410" s="32"/>
      <c r="I410" s="1"/>
    </row>
    <row r="411" spans="1:9" ht="15" customHeight="1" thickBot="1">
      <c r="A411" s="147"/>
      <c r="B411" s="43" t="s">
        <v>72</v>
      </c>
      <c r="C411" s="50"/>
      <c r="D411" s="43" t="s">
        <v>72</v>
      </c>
      <c r="E411" s="50"/>
      <c r="G411" s="45" t="s">
        <v>73</v>
      </c>
      <c r="H411" s="32"/>
      <c r="I411" s="1"/>
    </row>
    <row r="412" spans="1:9" ht="15" customHeight="1" thickBot="1">
      <c r="A412" s="147"/>
      <c r="B412" s="43" t="s">
        <v>74</v>
      </c>
      <c r="C412" s="50"/>
      <c r="D412" s="43" t="s">
        <v>74</v>
      </c>
      <c r="E412" s="50"/>
      <c r="G412" s="45" t="s">
        <v>75</v>
      </c>
      <c r="H412" s="32"/>
      <c r="I412" s="1"/>
    </row>
    <row r="413" spans="1:9" ht="15" customHeight="1" thickBot="1">
      <c r="A413" s="147"/>
      <c r="B413" s="43" t="s">
        <v>76</v>
      </c>
      <c r="C413" s="50"/>
      <c r="D413" s="43" t="s">
        <v>76</v>
      </c>
      <c r="E413" s="50"/>
      <c r="G413" s="45" t="s">
        <v>77</v>
      </c>
      <c r="H413" s="32"/>
      <c r="I413" s="1"/>
    </row>
    <row r="414" spans="1:9" ht="15" customHeight="1" thickBot="1">
      <c r="A414" s="147"/>
      <c r="B414" s="43" t="s">
        <v>78</v>
      </c>
      <c r="C414" s="50"/>
      <c r="D414" s="43" t="s">
        <v>78</v>
      </c>
      <c r="E414" s="50"/>
      <c r="G414" s="45" t="s">
        <v>79</v>
      </c>
      <c r="H414" s="32"/>
      <c r="I414" s="1"/>
    </row>
    <row r="415" spans="1:9" ht="15" customHeight="1" thickBot="1">
      <c r="A415" s="148"/>
      <c r="B415" s="43" t="s">
        <v>80</v>
      </c>
      <c r="C415" s="50">
        <f>MAX(C410:C414)</f>
        <v>0</v>
      </c>
      <c r="D415" s="43"/>
      <c r="E415" s="50">
        <f>MAX(E410:E414)</f>
        <v>0</v>
      </c>
      <c r="G415" s="45"/>
      <c r="H415" s="50">
        <f>SUM(H410:H414)</f>
        <v>0</v>
      </c>
      <c r="I415" s="1"/>
    </row>
    <row r="416" spans="1:9" ht="15" customHeight="1" thickBot="1">
      <c r="A416" s="152" t="s">
        <v>169</v>
      </c>
      <c r="B416" s="78" t="s">
        <v>65</v>
      </c>
      <c r="C416" s="79"/>
      <c r="D416" s="78" t="s">
        <v>133</v>
      </c>
      <c r="E416" s="79"/>
      <c r="G416" s="80" t="s">
        <v>67</v>
      </c>
      <c r="H416" s="79"/>
      <c r="I416" s="78"/>
    </row>
    <row r="417" spans="1:9" ht="15" thickBot="1">
      <c r="A417" s="153"/>
      <c r="B417" s="78" t="s">
        <v>68</v>
      </c>
      <c r="C417" s="79"/>
      <c r="D417" s="78"/>
      <c r="E417" s="79"/>
      <c r="G417" s="80"/>
      <c r="H417" s="79"/>
      <c r="I417" s="78"/>
    </row>
    <row r="418" spans="1:9" ht="15" customHeight="1" thickBot="1">
      <c r="A418" s="153"/>
      <c r="B418" s="78" t="s">
        <v>71</v>
      </c>
      <c r="C418" s="79"/>
      <c r="D418" s="78" t="s">
        <v>71</v>
      </c>
      <c r="E418" s="79"/>
      <c r="G418" s="80" t="s">
        <v>71</v>
      </c>
      <c r="H418" s="79"/>
      <c r="I418" s="78"/>
    </row>
    <row r="419" spans="1:9" ht="15" customHeight="1" thickBot="1">
      <c r="A419" s="153"/>
      <c r="B419" s="78" t="s">
        <v>72</v>
      </c>
      <c r="C419" s="79"/>
      <c r="D419" s="78" t="s">
        <v>72</v>
      </c>
      <c r="E419" s="79"/>
      <c r="G419" s="80" t="s">
        <v>73</v>
      </c>
      <c r="H419" s="79"/>
      <c r="I419" s="78"/>
    </row>
    <row r="420" spans="1:9" ht="15" customHeight="1" thickBot="1">
      <c r="A420" s="153"/>
      <c r="B420" s="78" t="s">
        <v>74</v>
      </c>
      <c r="C420" s="79"/>
      <c r="D420" s="78" t="s">
        <v>74</v>
      </c>
      <c r="E420" s="79"/>
      <c r="G420" s="80" t="s">
        <v>75</v>
      </c>
      <c r="H420" s="79"/>
      <c r="I420" s="78"/>
    </row>
    <row r="421" spans="1:9" ht="15" customHeight="1" thickBot="1">
      <c r="A421" s="153"/>
      <c r="B421" s="78" t="s">
        <v>76</v>
      </c>
      <c r="C421" s="79"/>
      <c r="D421" s="78" t="s">
        <v>76</v>
      </c>
      <c r="E421" s="79"/>
      <c r="G421" s="80" t="s">
        <v>77</v>
      </c>
      <c r="H421" s="79"/>
      <c r="I421" s="78"/>
    </row>
    <row r="422" spans="1:9" ht="15" customHeight="1" thickBot="1">
      <c r="A422" s="153"/>
      <c r="B422" s="78" t="s">
        <v>78</v>
      </c>
      <c r="C422" s="79"/>
      <c r="D422" s="78" t="s">
        <v>78</v>
      </c>
      <c r="E422" s="79"/>
      <c r="G422" s="80" t="s">
        <v>79</v>
      </c>
      <c r="H422" s="79"/>
      <c r="I422" s="78"/>
    </row>
    <row r="423" spans="1:9" ht="15" customHeight="1" thickBot="1">
      <c r="A423" s="154"/>
      <c r="B423" s="78" t="s">
        <v>80</v>
      </c>
      <c r="C423" s="79">
        <f>MAX(C418:C422)</f>
        <v>0</v>
      </c>
      <c r="D423" s="78"/>
      <c r="E423" s="79">
        <f>MAX(E418:E422)</f>
        <v>0</v>
      </c>
      <c r="G423" s="80"/>
      <c r="H423" s="79">
        <f>SUM(H418:H422)</f>
        <v>0</v>
      </c>
      <c r="I423" s="78"/>
    </row>
    <row r="424" spans="1:9" ht="15" thickBot="1">
      <c r="A424" s="146" t="s">
        <v>170</v>
      </c>
      <c r="B424" s="1" t="s">
        <v>65</v>
      </c>
      <c r="C424" s="32"/>
      <c r="D424" s="1" t="s">
        <v>133</v>
      </c>
      <c r="E424" s="32"/>
      <c r="G424" s="7" t="s">
        <v>67</v>
      </c>
      <c r="H424" s="32"/>
      <c r="I424" s="1"/>
    </row>
    <row r="425" spans="1:9" ht="15" thickBot="1">
      <c r="A425" s="147"/>
      <c r="B425" s="1" t="s">
        <v>68</v>
      </c>
      <c r="C425" s="32"/>
      <c r="D425" s="1"/>
      <c r="E425" s="32"/>
      <c r="G425" s="7"/>
      <c r="H425" s="32"/>
      <c r="I425" s="1"/>
    </row>
    <row r="426" spans="1:9" ht="15" customHeight="1" thickBot="1">
      <c r="A426" s="147"/>
      <c r="B426" s="43" t="s">
        <v>71</v>
      </c>
      <c r="C426" s="50"/>
      <c r="D426" s="43" t="s">
        <v>71</v>
      </c>
      <c r="E426" s="50"/>
      <c r="G426" s="45" t="s">
        <v>71</v>
      </c>
      <c r="H426" s="32"/>
      <c r="I426" s="1"/>
    </row>
    <row r="427" spans="1:9" ht="15" customHeight="1" thickBot="1">
      <c r="A427" s="147"/>
      <c r="B427" s="43" t="s">
        <v>72</v>
      </c>
      <c r="C427" s="50"/>
      <c r="D427" s="43" t="s">
        <v>72</v>
      </c>
      <c r="E427" s="50"/>
      <c r="G427" s="45" t="s">
        <v>73</v>
      </c>
      <c r="H427" s="32"/>
      <c r="I427" s="1"/>
    </row>
    <row r="428" spans="1:9" ht="15" customHeight="1" thickBot="1">
      <c r="A428" s="147"/>
      <c r="B428" s="43" t="s">
        <v>74</v>
      </c>
      <c r="C428" s="50"/>
      <c r="D428" s="43" t="s">
        <v>74</v>
      </c>
      <c r="E428" s="50"/>
      <c r="G428" s="45" t="s">
        <v>75</v>
      </c>
      <c r="H428" s="32"/>
      <c r="I428" s="1"/>
    </row>
    <row r="429" spans="1:9" ht="15" customHeight="1" thickBot="1">
      <c r="A429" s="147"/>
      <c r="B429" s="43" t="s">
        <v>76</v>
      </c>
      <c r="C429" s="50"/>
      <c r="D429" s="43" t="s">
        <v>76</v>
      </c>
      <c r="E429" s="50"/>
      <c r="G429" s="45" t="s">
        <v>77</v>
      </c>
      <c r="H429" s="32"/>
      <c r="I429" s="1"/>
    </row>
    <row r="430" spans="1:9" ht="15" customHeight="1" thickBot="1">
      <c r="A430" s="147"/>
      <c r="B430" s="43" t="s">
        <v>78</v>
      </c>
      <c r="C430" s="50"/>
      <c r="D430" s="43" t="s">
        <v>78</v>
      </c>
      <c r="E430" s="50"/>
      <c r="G430" s="45" t="s">
        <v>79</v>
      </c>
      <c r="H430" s="32"/>
      <c r="I430" s="1"/>
    </row>
    <row r="431" spans="1:9" ht="15" customHeight="1" thickBot="1">
      <c r="A431" s="148"/>
      <c r="B431" s="43" t="s">
        <v>80</v>
      </c>
      <c r="C431" s="50">
        <f>MAX(C426:C430)</f>
        <v>0</v>
      </c>
      <c r="D431" s="43"/>
      <c r="E431" s="50">
        <f>MAX(E426:E430)</f>
        <v>0</v>
      </c>
      <c r="G431" s="45"/>
      <c r="H431" s="50">
        <f>SUM(H426:H430)</f>
        <v>0</v>
      </c>
      <c r="I431" s="1"/>
    </row>
    <row r="432" spans="1:9" ht="15" thickBot="1">
      <c r="A432" s="5" t="s">
        <v>171</v>
      </c>
      <c r="B432" s="1"/>
      <c r="C432" s="32"/>
      <c r="D432" s="1"/>
      <c r="E432" s="32"/>
      <c r="G432" s="7"/>
      <c r="H432" s="32"/>
      <c r="I432" s="1"/>
    </row>
    <row r="433" spans="1:9" ht="15" customHeight="1" thickBot="1">
      <c r="A433" s="152" t="s">
        <v>172</v>
      </c>
      <c r="B433" s="78" t="s">
        <v>65</v>
      </c>
      <c r="C433" s="79"/>
      <c r="D433" s="78" t="s">
        <v>133</v>
      </c>
      <c r="E433" s="79"/>
      <c r="G433" s="80" t="s">
        <v>67</v>
      </c>
      <c r="H433" s="79"/>
      <c r="I433" s="78"/>
    </row>
    <row r="434" spans="1:9" ht="15" thickBot="1">
      <c r="A434" s="153"/>
      <c r="B434" s="78" t="s">
        <v>68</v>
      </c>
      <c r="C434" s="79"/>
      <c r="D434" s="78"/>
      <c r="E434" s="79"/>
      <c r="G434" s="80"/>
      <c r="H434" s="79"/>
      <c r="I434" s="78"/>
    </row>
    <row r="435" spans="1:9" ht="15" customHeight="1" thickBot="1">
      <c r="A435" s="153"/>
      <c r="B435" s="78" t="s">
        <v>71</v>
      </c>
      <c r="C435" s="79"/>
      <c r="D435" s="78" t="s">
        <v>71</v>
      </c>
      <c r="E435" s="79"/>
      <c r="G435" s="80" t="s">
        <v>71</v>
      </c>
      <c r="H435" s="79"/>
      <c r="I435" s="78"/>
    </row>
    <row r="436" spans="1:9" ht="15" customHeight="1" thickBot="1">
      <c r="A436" s="153"/>
      <c r="B436" s="78" t="s">
        <v>72</v>
      </c>
      <c r="C436" s="79"/>
      <c r="D436" s="78" t="s">
        <v>72</v>
      </c>
      <c r="E436" s="79"/>
      <c r="G436" s="80" t="s">
        <v>73</v>
      </c>
      <c r="H436" s="79"/>
      <c r="I436" s="78"/>
    </row>
    <row r="437" spans="1:9" ht="15" customHeight="1" thickBot="1">
      <c r="A437" s="153"/>
      <c r="B437" s="78" t="s">
        <v>74</v>
      </c>
      <c r="C437" s="79"/>
      <c r="D437" s="78" t="s">
        <v>74</v>
      </c>
      <c r="E437" s="79"/>
      <c r="G437" s="80" t="s">
        <v>75</v>
      </c>
      <c r="H437" s="79"/>
      <c r="I437" s="78"/>
    </row>
    <row r="438" spans="1:9" ht="15" customHeight="1" thickBot="1">
      <c r="A438" s="153"/>
      <c r="B438" s="78" t="s">
        <v>76</v>
      </c>
      <c r="C438" s="79"/>
      <c r="D438" s="78" t="s">
        <v>76</v>
      </c>
      <c r="E438" s="79"/>
      <c r="G438" s="80" t="s">
        <v>77</v>
      </c>
      <c r="H438" s="79"/>
      <c r="I438" s="78"/>
    </row>
    <row r="439" spans="1:9" ht="15" customHeight="1" thickBot="1">
      <c r="A439" s="153"/>
      <c r="B439" s="78" t="s">
        <v>78</v>
      </c>
      <c r="C439" s="79"/>
      <c r="D439" s="78" t="s">
        <v>78</v>
      </c>
      <c r="E439" s="79"/>
      <c r="G439" s="80" t="s">
        <v>79</v>
      </c>
      <c r="H439" s="79"/>
      <c r="I439" s="78"/>
    </row>
    <row r="440" spans="1:9" ht="15" customHeight="1" thickBot="1">
      <c r="A440" s="154"/>
      <c r="B440" s="78" t="s">
        <v>80</v>
      </c>
      <c r="C440" s="79">
        <f>MAX(C435:C439)</f>
        <v>0</v>
      </c>
      <c r="D440" s="78"/>
      <c r="E440" s="79">
        <f>MAX(E435:E439)</f>
        <v>0</v>
      </c>
      <c r="G440" s="80"/>
      <c r="H440" s="79">
        <f>SUM(H435:H439)</f>
        <v>0</v>
      </c>
      <c r="I440" s="78"/>
    </row>
    <row r="441" spans="1:9" ht="15" customHeight="1" thickBot="1">
      <c r="A441" s="155" t="s">
        <v>173</v>
      </c>
      <c r="B441" s="43" t="s">
        <v>65</v>
      </c>
      <c r="C441" s="50"/>
      <c r="D441" s="43" t="s">
        <v>133</v>
      </c>
      <c r="E441" s="50"/>
      <c r="G441" s="45" t="s">
        <v>67</v>
      </c>
      <c r="H441" s="50"/>
      <c r="I441" s="43"/>
    </row>
    <row r="442" spans="1:9" ht="15" thickBot="1">
      <c r="A442" s="156"/>
      <c r="B442" s="43" t="s">
        <v>68</v>
      </c>
      <c r="C442" s="50"/>
      <c r="D442" s="43"/>
      <c r="E442" s="50"/>
      <c r="G442" s="45"/>
      <c r="H442" s="50"/>
      <c r="I442" s="43"/>
    </row>
    <row r="443" spans="1:9" ht="15" customHeight="1" thickBot="1">
      <c r="A443" s="156"/>
      <c r="B443" s="43" t="s">
        <v>71</v>
      </c>
      <c r="C443" s="50"/>
      <c r="D443" s="43" t="s">
        <v>71</v>
      </c>
      <c r="E443" s="50"/>
      <c r="G443" s="45" t="s">
        <v>71</v>
      </c>
      <c r="H443" s="50"/>
      <c r="I443" s="43"/>
    </row>
    <row r="444" spans="1:9" ht="15" customHeight="1" thickBot="1">
      <c r="A444" s="156"/>
      <c r="B444" s="43" t="s">
        <v>72</v>
      </c>
      <c r="C444" s="50"/>
      <c r="D444" s="43" t="s">
        <v>72</v>
      </c>
      <c r="E444" s="50"/>
      <c r="G444" s="45" t="s">
        <v>73</v>
      </c>
      <c r="H444" s="50"/>
      <c r="I444" s="43"/>
    </row>
    <row r="445" spans="1:9" ht="15" customHeight="1" thickBot="1">
      <c r="A445" s="156"/>
      <c r="B445" s="43" t="s">
        <v>74</v>
      </c>
      <c r="C445" s="50"/>
      <c r="D445" s="43" t="s">
        <v>74</v>
      </c>
      <c r="E445" s="50"/>
      <c r="G445" s="45" t="s">
        <v>75</v>
      </c>
      <c r="H445" s="50"/>
      <c r="I445" s="43"/>
    </row>
    <row r="446" spans="1:9" ht="15" customHeight="1" thickBot="1">
      <c r="A446" s="156"/>
      <c r="B446" s="43" t="s">
        <v>76</v>
      </c>
      <c r="C446" s="50"/>
      <c r="D446" s="43" t="s">
        <v>76</v>
      </c>
      <c r="E446" s="50"/>
      <c r="G446" s="45" t="s">
        <v>77</v>
      </c>
      <c r="H446" s="50"/>
      <c r="I446" s="43"/>
    </row>
    <row r="447" spans="1:9" ht="15" customHeight="1" thickBot="1">
      <c r="A447" s="156"/>
      <c r="B447" s="43" t="s">
        <v>78</v>
      </c>
      <c r="C447" s="50"/>
      <c r="D447" s="43" t="s">
        <v>78</v>
      </c>
      <c r="E447" s="50"/>
      <c r="G447" s="45" t="s">
        <v>79</v>
      </c>
      <c r="H447" s="50"/>
      <c r="I447" s="43"/>
    </row>
    <row r="448" spans="1:9" ht="15" customHeight="1" thickBot="1">
      <c r="A448" s="157"/>
      <c r="B448" s="43" t="s">
        <v>80</v>
      </c>
      <c r="C448" s="50">
        <f>MAX(C443:C447)</f>
        <v>0</v>
      </c>
      <c r="D448" s="43"/>
      <c r="E448" s="50">
        <f>MAX(E443:E447)</f>
        <v>0</v>
      </c>
      <c r="G448" s="45"/>
      <c r="H448" s="50">
        <f>SUM(H443:H447)</f>
        <v>0</v>
      </c>
      <c r="I448" s="43"/>
    </row>
    <row r="449" spans="1:9" ht="15" thickBot="1">
      <c r="A449" s="5" t="s">
        <v>174</v>
      </c>
      <c r="B449" s="1"/>
      <c r="C449" s="32"/>
      <c r="D449" s="1"/>
      <c r="E449" s="32"/>
      <c r="G449" s="7"/>
      <c r="H449" s="32"/>
      <c r="I449" s="1"/>
    </row>
    <row r="450" spans="1:9" ht="15" thickBot="1">
      <c r="A450" s="152" t="s">
        <v>156</v>
      </c>
      <c r="B450" s="78" t="s">
        <v>65</v>
      </c>
      <c r="C450" s="79"/>
      <c r="D450" s="78" t="s">
        <v>133</v>
      </c>
      <c r="E450" s="79"/>
      <c r="G450" s="80" t="s">
        <v>67</v>
      </c>
      <c r="H450" s="79"/>
      <c r="I450" s="78"/>
    </row>
    <row r="451" spans="1:9" ht="15" thickBot="1">
      <c r="A451" s="153"/>
      <c r="B451" s="78" t="s">
        <v>68</v>
      </c>
      <c r="C451" s="79"/>
      <c r="D451" s="78"/>
      <c r="E451" s="79"/>
      <c r="G451" s="80"/>
      <c r="H451" s="79"/>
      <c r="I451" s="78"/>
    </row>
    <row r="452" spans="1:9" ht="15" customHeight="1" thickBot="1">
      <c r="A452" s="153"/>
      <c r="B452" s="78" t="s">
        <v>71</v>
      </c>
      <c r="C452" s="79"/>
      <c r="D452" s="78" t="s">
        <v>71</v>
      </c>
      <c r="E452" s="79"/>
      <c r="G452" s="80" t="s">
        <v>71</v>
      </c>
      <c r="H452" s="79"/>
      <c r="I452" s="78"/>
    </row>
    <row r="453" spans="1:9" ht="15" customHeight="1" thickBot="1">
      <c r="A453" s="153"/>
      <c r="B453" s="78" t="s">
        <v>72</v>
      </c>
      <c r="C453" s="79"/>
      <c r="D453" s="78" t="s">
        <v>72</v>
      </c>
      <c r="E453" s="79"/>
      <c r="G453" s="80" t="s">
        <v>73</v>
      </c>
      <c r="H453" s="79"/>
      <c r="I453" s="78"/>
    </row>
    <row r="454" spans="1:9" ht="15" customHeight="1" thickBot="1">
      <c r="A454" s="153"/>
      <c r="B454" s="78" t="s">
        <v>74</v>
      </c>
      <c r="C454" s="79"/>
      <c r="D454" s="78" t="s">
        <v>74</v>
      </c>
      <c r="E454" s="79"/>
      <c r="G454" s="80" t="s">
        <v>75</v>
      </c>
      <c r="H454" s="79"/>
      <c r="I454" s="78"/>
    </row>
    <row r="455" spans="1:9" ht="15" customHeight="1" thickBot="1">
      <c r="A455" s="153"/>
      <c r="B455" s="78" t="s">
        <v>76</v>
      </c>
      <c r="C455" s="79"/>
      <c r="D455" s="78" t="s">
        <v>76</v>
      </c>
      <c r="E455" s="79"/>
      <c r="G455" s="80" t="s">
        <v>77</v>
      </c>
      <c r="H455" s="79"/>
      <c r="I455" s="78"/>
    </row>
    <row r="456" spans="1:9" ht="15" customHeight="1" thickBot="1">
      <c r="A456" s="153"/>
      <c r="B456" s="78" t="s">
        <v>78</v>
      </c>
      <c r="C456" s="79"/>
      <c r="D456" s="78" t="s">
        <v>78</v>
      </c>
      <c r="E456" s="79"/>
      <c r="G456" s="80" t="s">
        <v>79</v>
      </c>
      <c r="H456" s="79"/>
      <c r="I456" s="78"/>
    </row>
    <row r="457" spans="1:9" ht="15" customHeight="1" thickBot="1">
      <c r="A457" s="154"/>
      <c r="B457" s="78" t="s">
        <v>80</v>
      </c>
      <c r="C457" s="79">
        <f>MAX(C452:C456)</f>
        <v>0</v>
      </c>
      <c r="D457" s="78"/>
      <c r="E457" s="79">
        <f>MAX(E452:E456)</f>
        <v>0</v>
      </c>
      <c r="G457" s="80"/>
      <c r="H457" s="79">
        <f>SUM(H452:H456)</f>
        <v>0</v>
      </c>
      <c r="I457" s="78"/>
    </row>
    <row r="458" spans="1:9" ht="15" thickBot="1">
      <c r="A458" s="155" t="s">
        <v>175</v>
      </c>
      <c r="B458" s="43" t="s">
        <v>65</v>
      </c>
      <c r="C458" s="50"/>
      <c r="D458" s="43" t="s">
        <v>133</v>
      </c>
      <c r="E458" s="50"/>
      <c r="G458" s="45" t="s">
        <v>67</v>
      </c>
      <c r="H458" s="50"/>
      <c r="I458" s="43"/>
    </row>
    <row r="459" spans="1:9" ht="15" thickBot="1">
      <c r="A459" s="156"/>
      <c r="B459" s="43" t="s">
        <v>68</v>
      </c>
      <c r="C459" s="50"/>
      <c r="D459" s="43"/>
      <c r="E459" s="50"/>
      <c r="G459" s="45"/>
      <c r="H459" s="50"/>
      <c r="I459" s="43"/>
    </row>
    <row r="460" spans="1:9" ht="15" customHeight="1" thickBot="1">
      <c r="A460" s="156"/>
      <c r="B460" s="43" t="s">
        <v>71</v>
      </c>
      <c r="C460" s="50"/>
      <c r="D460" s="43" t="s">
        <v>71</v>
      </c>
      <c r="E460" s="50"/>
      <c r="G460" s="45" t="s">
        <v>71</v>
      </c>
      <c r="H460" s="50"/>
      <c r="I460" s="43"/>
    </row>
    <row r="461" spans="1:9" ht="15" customHeight="1" thickBot="1">
      <c r="A461" s="156"/>
      <c r="B461" s="43" t="s">
        <v>72</v>
      </c>
      <c r="C461" s="50"/>
      <c r="D461" s="43" t="s">
        <v>72</v>
      </c>
      <c r="E461" s="50"/>
      <c r="G461" s="45" t="s">
        <v>73</v>
      </c>
      <c r="H461" s="50"/>
      <c r="I461" s="43"/>
    </row>
    <row r="462" spans="1:9" ht="15" customHeight="1" thickBot="1">
      <c r="A462" s="156"/>
      <c r="B462" s="43" t="s">
        <v>74</v>
      </c>
      <c r="C462" s="50"/>
      <c r="D462" s="43" t="s">
        <v>74</v>
      </c>
      <c r="E462" s="50"/>
      <c r="G462" s="45" t="s">
        <v>75</v>
      </c>
      <c r="H462" s="50"/>
      <c r="I462" s="43"/>
    </row>
    <row r="463" spans="1:9" ht="15" customHeight="1" thickBot="1">
      <c r="A463" s="156"/>
      <c r="B463" s="43" t="s">
        <v>76</v>
      </c>
      <c r="C463" s="50"/>
      <c r="D463" s="43" t="s">
        <v>76</v>
      </c>
      <c r="E463" s="50"/>
      <c r="G463" s="45" t="s">
        <v>77</v>
      </c>
      <c r="H463" s="50"/>
      <c r="I463" s="43"/>
    </row>
    <row r="464" spans="1:9" ht="15" customHeight="1" thickBot="1">
      <c r="A464" s="156"/>
      <c r="B464" s="43" t="s">
        <v>78</v>
      </c>
      <c r="C464" s="50"/>
      <c r="D464" s="43" t="s">
        <v>78</v>
      </c>
      <c r="E464" s="50"/>
      <c r="G464" s="45" t="s">
        <v>79</v>
      </c>
      <c r="H464" s="50"/>
      <c r="I464" s="43"/>
    </row>
    <row r="465" spans="1:9" ht="15" customHeight="1" thickBot="1">
      <c r="A465" s="157"/>
      <c r="B465" s="43" t="s">
        <v>80</v>
      </c>
      <c r="C465" s="50">
        <f>MAX(C460:C464)</f>
        <v>0</v>
      </c>
      <c r="D465" s="43"/>
      <c r="E465" s="50">
        <f>MAX(E460:E464)</f>
        <v>0</v>
      </c>
      <c r="G465" s="45"/>
      <c r="H465" s="50">
        <f>SUM(H460:H464)</f>
        <v>0</v>
      </c>
      <c r="I465" s="43"/>
    </row>
    <row r="466" spans="1:9" ht="15" thickBot="1">
      <c r="A466" s="152" t="s">
        <v>176</v>
      </c>
      <c r="B466" s="78" t="s">
        <v>65</v>
      </c>
      <c r="C466" s="79"/>
      <c r="D466" s="78" t="s">
        <v>133</v>
      </c>
      <c r="E466" s="79"/>
      <c r="G466" s="80" t="s">
        <v>67</v>
      </c>
      <c r="H466" s="79"/>
      <c r="I466" s="78"/>
    </row>
    <row r="467" spans="1:9" ht="15" thickBot="1">
      <c r="A467" s="153"/>
      <c r="B467" s="78" t="s">
        <v>68</v>
      </c>
      <c r="C467" s="79"/>
      <c r="D467" s="78"/>
      <c r="E467" s="79"/>
      <c r="G467" s="80"/>
      <c r="H467" s="79"/>
      <c r="I467" s="78"/>
    </row>
    <row r="468" spans="1:9" ht="15" customHeight="1" thickBot="1">
      <c r="A468" s="153"/>
      <c r="B468" s="78" t="s">
        <v>71</v>
      </c>
      <c r="C468" s="79"/>
      <c r="D468" s="78" t="s">
        <v>71</v>
      </c>
      <c r="E468" s="79"/>
      <c r="G468" s="80" t="s">
        <v>71</v>
      </c>
      <c r="H468" s="79"/>
      <c r="I468" s="78"/>
    </row>
    <row r="469" spans="1:9" ht="15" customHeight="1" thickBot="1">
      <c r="A469" s="153"/>
      <c r="B469" s="78" t="s">
        <v>72</v>
      </c>
      <c r="C469" s="79"/>
      <c r="D469" s="78" t="s">
        <v>72</v>
      </c>
      <c r="E469" s="79"/>
      <c r="G469" s="80" t="s">
        <v>73</v>
      </c>
      <c r="H469" s="79"/>
      <c r="I469" s="78"/>
    </row>
    <row r="470" spans="1:9" ht="15" customHeight="1" thickBot="1">
      <c r="A470" s="153"/>
      <c r="B470" s="78" t="s">
        <v>74</v>
      </c>
      <c r="C470" s="79"/>
      <c r="D470" s="78" t="s">
        <v>74</v>
      </c>
      <c r="E470" s="79"/>
      <c r="G470" s="80" t="s">
        <v>75</v>
      </c>
      <c r="H470" s="79"/>
      <c r="I470" s="78"/>
    </row>
    <row r="471" spans="1:9" ht="15" customHeight="1" thickBot="1">
      <c r="A471" s="153"/>
      <c r="B471" s="78" t="s">
        <v>76</v>
      </c>
      <c r="C471" s="79"/>
      <c r="D471" s="78" t="s">
        <v>76</v>
      </c>
      <c r="E471" s="79"/>
      <c r="G471" s="80" t="s">
        <v>77</v>
      </c>
      <c r="H471" s="79"/>
      <c r="I471" s="78"/>
    </row>
    <row r="472" spans="1:9" ht="15" customHeight="1" thickBot="1">
      <c r="A472" s="153"/>
      <c r="B472" s="78" t="s">
        <v>78</v>
      </c>
      <c r="C472" s="79"/>
      <c r="D472" s="78" t="s">
        <v>78</v>
      </c>
      <c r="E472" s="79"/>
      <c r="G472" s="80" t="s">
        <v>79</v>
      </c>
      <c r="H472" s="79"/>
      <c r="I472" s="78"/>
    </row>
    <row r="473" spans="1:9" ht="15" customHeight="1" thickBot="1">
      <c r="A473" s="154"/>
      <c r="B473" s="78" t="s">
        <v>80</v>
      </c>
      <c r="C473" s="79">
        <f>MAX(C468:C472)</f>
        <v>0</v>
      </c>
      <c r="D473" s="78"/>
      <c r="E473" s="79">
        <f>MAX(E468:E472)</f>
        <v>0</v>
      </c>
      <c r="G473" s="80"/>
      <c r="H473" s="79">
        <f>SUM(H468:H472)</f>
        <v>0</v>
      </c>
      <c r="I473" s="78"/>
    </row>
    <row r="474" spans="1:9" ht="15" thickBot="1">
      <c r="A474" s="155" t="s">
        <v>177</v>
      </c>
      <c r="B474" s="43" t="s">
        <v>65</v>
      </c>
      <c r="C474" s="50"/>
      <c r="D474" s="43" t="s">
        <v>133</v>
      </c>
      <c r="E474" s="50"/>
      <c r="G474" s="45" t="s">
        <v>67</v>
      </c>
      <c r="H474" s="50"/>
      <c r="I474" s="43"/>
    </row>
    <row r="475" spans="1:9" ht="15" thickBot="1">
      <c r="A475" s="156"/>
      <c r="B475" s="43" t="s">
        <v>68</v>
      </c>
      <c r="C475" s="50"/>
      <c r="D475" s="43"/>
      <c r="E475" s="50"/>
      <c r="G475" s="45"/>
      <c r="H475" s="50"/>
      <c r="I475" s="43"/>
    </row>
    <row r="476" spans="1:9" ht="15" customHeight="1" thickBot="1">
      <c r="A476" s="156"/>
      <c r="B476" s="43" t="s">
        <v>71</v>
      </c>
      <c r="C476" s="50"/>
      <c r="D476" s="43" t="s">
        <v>71</v>
      </c>
      <c r="E476" s="50"/>
      <c r="G476" s="45" t="s">
        <v>71</v>
      </c>
      <c r="H476" s="50"/>
      <c r="I476" s="43"/>
    </row>
    <row r="477" spans="1:9" ht="15" customHeight="1" thickBot="1">
      <c r="A477" s="156"/>
      <c r="B477" s="43" t="s">
        <v>72</v>
      </c>
      <c r="C477" s="50"/>
      <c r="D477" s="43" t="s">
        <v>72</v>
      </c>
      <c r="E477" s="50"/>
      <c r="G477" s="45" t="s">
        <v>73</v>
      </c>
      <c r="H477" s="50"/>
      <c r="I477" s="43"/>
    </row>
    <row r="478" spans="1:9" ht="15" customHeight="1" thickBot="1">
      <c r="A478" s="156"/>
      <c r="B478" s="43" t="s">
        <v>74</v>
      </c>
      <c r="C478" s="50"/>
      <c r="D478" s="43" t="s">
        <v>74</v>
      </c>
      <c r="E478" s="50"/>
      <c r="G478" s="45" t="s">
        <v>75</v>
      </c>
      <c r="H478" s="50"/>
      <c r="I478" s="43"/>
    </row>
    <row r="479" spans="1:9" ht="15" customHeight="1" thickBot="1">
      <c r="A479" s="156"/>
      <c r="B479" s="43" t="s">
        <v>76</v>
      </c>
      <c r="C479" s="50"/>
      <c r="D479" s="43" t="s">
        <v>76</v>
      </c>
      <c r="E479" s="50"/>
      <c r="G479" s="45" t="s">
        <v>77</v>
      </c>
      <c r="H479" s="50"/>
      <c r="I479" s="43"/>
    </row>
    <row r="480" spans="1:9" ht="15" customHeight="1" thickBot="1">
      <c r="A480" s="156"/>
      <c r="B480" s="43" t="s">
        <v>78</v>
      </c>
      <c r="C480" s="50"/>
      <c r="D480" s="43" t="s">
        <v>78</v>
      </c>
      <c r="E480" s="50"/>
      <c r="G480" s="45" t="s">
        <v>79</v>
      </c>
      <c r="H480" s="50"/>
      <c r="I480" s="43"/>
    </row>
    <row r="481" spans="1:9" ht="15" customHeight="1" thickBot="1">
      <c r="A481" s="157"/>
      <c r="B481" s="43" t="s">
        <v>80</v>
      </c>
      <c r="C481" s="50">
        <f>MAX(C476:C480)</f>
        <v>0</v>
      </c>
      <c r="D481" s="43"/>
      <c r="E481" s="50">
        <f>MAX(E476:E480)</f>
        <v>0</v>
      </c>
      <c r="G481" s="45"/>
      <c r="H481" s="50">
        <f>SUM(H476:H480)</f>
        <v>0</v>
      </c>
      <c r="I481" s="43"/>
    </row>
    <row r="482" spans="1:9" ht="15" thickBot="1">
      <c r="A482" s="152" t="s">
        <v>178</v>
      </c>
      <c r="B482" s="78" t="s">
        <v>65</v>
      </c>
      <c r="C482" s="79"/>
      <c r="D482" s="78" t="s">
        <v>133</v>
      </c>
      <c r="E482" s="79"/>
      <c r="G482" s="80" t="s">
        <v>67</v>
      </c>
      <c r="H482" s="79"/>
      <c r="I482" s="78"/>
    </row>
    <row r="483" spans="1:9" ht="15" thickBot="1">
      <c r="A483" s="153"/>
      <c r="B483" s="78" t="s">
        <v>68</v>
      </c>
      <c r="C483" s="79"/>
      <c r="D483" s="78"/>
      <c r="E483" s="79"/>
      <c r="G483" s="80"/>
      <c r="H483" s="79"/>
      <c r="I483" s="78"/>
    </row>
    <row r="484" spans="1:9" ht="15" customHeight="1" thickBot="1">
      <c r="A484" s="153"/>
      <c r="B484" s="78" t="s">
        <v>71</v>
      </c>
      <c r="C484" s="79"/>
      <c r="D484" s="78" t="s">
        <v>71</v>
      </c>
      <c r="E484" s="79"/>
      <c r="G484" s="80" t="s">
        <v>71</v>
      </c>
      <c r="H484" s="79"/>
      <c r="I484" s="78"/>
    </row>
    <row r="485" spans="1:9" ht="15" customHeight="1" thickBot="1">
      <c r="A485" s="153"/>
      <c r="B485" s="78" t="s">
        <v>72</v>
      </c>
      <c r="C485" s="79"/>
      <c r="D485" s="78" t="s">
        <v>72</v>
      </c>
      <c r="E485" s="79"/>
      <c r="G485" s="80" t="s">
        <v>73</v>
      </c>
      <c r="H485" s="79"/>
      <c r="I485" s="78"/>
    </row>
    <row r="486" spans="1:9" ht="15" customHeight="1" thickBot="1">
      <c r="A486" s="153"/>
      <c r="B486" s="78" t="s">
        <v>74</v>
      </c>
      <c r="C486" s="79"/>
      <c r="D486" s="78" t="s">
        <v>74</v>
      </c>
      <c r="E486" s="79"/>
      <c r="G486" s="80" t="s">
        <v>75</v>
      </c>
      <c r="H486" s="79"/>
      <c r="I486" s="78"/>
    </row>
    <row r="487" spans="1:9" ht="15" customHeight="1" thickBot="1">
      <c r="A487" s="153"/>
      <c r="B487" s="78" t="s">
        <v>76</v>
      </c>
      <c r="C487" s="79"/>
      <c r="D487" s="78" t="s">
        <v>76</v>
      </c>
      <c r="E487" s="79"/>
      <c r="G487" s="80" t="s">
        <v>77</v>
      </c>
      <c r="H487" s="79"/>
      <c r="I487" s="78"/>
    </row>
    <row r="488" spans="1:9" ht="15" customHeight="1" thickBot="1">
      <c r="A488" s="153"/>
      <c r="B488" s="78" t="s">
        <v>78</v>
      </c>
      <c r="C488" s="79"/>
      <c r="D488" s="78" t="s">
        <v>78</v>
      </c>
      <c r="E488" s="79"/>
      <c r="G488" s="80" t="s">
        <v>79</v>
      </c>
      <c r="H488" s="79"/>
      <c r="I488" s="78"/>
    </row>
    <row r="489" spans="1:9" ht="15" customHeight="1" thickBot="1">
      <c r="A489" s="154"/>
      <c r="B489" s="78" t="s">
        <v>80</v>
      </c>
      <c r="C489" s="79">
        <f>MAX(C484:C488)</f>
        <v>0</v>
      </c>
      <c r="D489" s="78"/>
      <c r="E489" s="79">
        <f>MAX(E484:E488)</f>
        <v>0</v>
      </c>
      <c r="G489" s="80"/>
      <c r="H489" s="79">
        <f>SUM(H484:H488)</f>
        <v>0</v>
      </c>
      <c r="I489" s="78"/>
    </row>
    <row r="490" spans="1:9" ht="15" thickBot="1">
      <c r="A490" s="92" t="s">
        <v>179</v>
      </c>
      <c r="B490" s="43"/>
      <c r="C490" s="50"/>
      <c r="D490" s="43"/>
      <c r="E490" s="50"/>
      <c r="G490" s="45"/>
      <c r="H490" s="50"/>
      <c r="I490" s="43"/>
    </row>
    <row r="491" spans="1:9" ht="15" customHeight="1" thickBot="1">
      <c r="A491" s="155" t="s">
        <v>180</v>
      </c>
      <c r="B491" s="43" t="s">
        <v>65</v>
      </c>
      <c r="C491" s="50"/>
      <c r="D491" s="43" t="s">
        <v>133</v>
      </c>
      <c r="E491" s="50"/>
      <c r="G491" s="45" t="s">
        <v>67</v>
      </c>
      <c r="H491" s="50"/>
      <c r="I491" s="43"/>
    </row>
    <row r="492" spans="1:9" ht="15" thickBot="1">
      <c r="A492" s="156"/>
      <c r="B492" s="43" t="s">
        <v>68</v>
      </c>
      <c r="C492" s="50"/>
      <c r="D492" s="43"/>
      <c r="E492" s="50"/>
      <c r="G492" s="45"/>
      <c r="H492" s="50"/>
      <c r="I492" s="43"/>
    </row>
    <row r="493" spans="1:9" ht="15" customHeight="1" thickBot="1">
      <c r="A493" s="156"/>
      <c r="B493" s="43" t="s">
        <v>71</v>
      </c>
      <c r="C493" s="50"/>
      <c r="D493" s="43" t="s">
        <v>71</v>
      </c>
      <c r="E493" s="50"/>
      <c r="G493" s="45" t="s">
        <v>71</v>
      </c>
      <c r="H493" s="50"/>
      <c r="I493" s="43"/>
    </row>
    <row r="494" spans="1:9" ht="15" customHeight="1" thickBot="1">
      <c r="A494" s="156"/>
      <c r="B494" s="43" t="s">
        <v>72</v>
      </c>
      <c r="C494" s="50"/>
      <c r="D494" s="43" t="s">
        <v>72</v>
      </c>
      <c r="E494" s="50"/>
      <c r="G494" s="45" t="s">
        <v>73</v>
      </c>
      <c r="H494" s="50"/>
      <c r="I494" s="43"/>
    </row>
    <row r="495" spans="1:9" ht="15" customHeight="1" thickBot="1">
      <c r="A495" s="156"/>
      <c r="B495" s="43" t="s">
        <v>74</v>
      </c>
      <c r="C495" s="50"/>
      <c r="D495" s="43" t="s">
        <v>74</v>
      </c>
      <c r="E495" s="50"/>
      <c r="G495" s="45" t="s">
        <v>75</v>
      </c>
      <c r="H495" s="50"/>
      <c r="I495" s="43"/>
    </row>
    <row r="496" spans="1:9" ht="15" customHeight="1" thickBot="1">
      <c r="A496" s="156"/>
      <c r="B496" s="43" t="s">
        <v>76</v>
      </c>
      <c r="C496" s="50"/>
      <c r="D496" s="43" t="s">
        <v>76</v>
      </c>
      <c r="E496" s="50"/>
      <c r="G496" s="45" t="s">
        <v>77</v>
      </c>
      <c r="H496" s="50"/>
      <c r="I496" s="43"/>
    </row>
    <row r="497" spans="1:9" ht="15" customHeight="1" thickBot="1">
      <c r="A497" s="156"/>
      <c r="B497" s="43" t="s">
        <v>78</v>
      </c>
      <c r="C497" s="50"/>
      <c r="D497" s="43" t="s">
        <v>78</v>
      </c>
      <c r="E497" s="50"/>
      <c r="G497" s="45" t="s">
        <v>79</v>
      </c>
      <c r="H497" s="50"/>
      <c r="I497" s="43"/>
    </row>
    <row r="498" spans="1:9" ht="15" customHeight="1" thickBot="1">
      <c r="A498" s="157"/>
      <c r="B498" s="43" t="s">
        <v>80</v>
      </c>
      <c r="C498" s="50">
        <f>MAX(C493:C497)</f>
        <v>0</v>
      </c>
      <c r="D498" s="43"/>
      <c r="E498" s="50">
        <f>MAX(E493:E497)</f>
        <v>0</v>
      </c>
      <c r="G498" s="45"/>
      <c r="H498" s="50">
        <f>SUM(H493:H497)</f>
        <v>0</v>
      </c>
      <c r="I498" s="43"/>
    </row>
    <row r="499" spans="1:9" ht="15" thickBot="1">
      <c r="A499" s="92" t="s">
        <v>181</v>
      </c>
      <c r="B499" s="43"/>
      <c r="C499" s="50"/>
      <c r="D499" s="43"/>
      <c r="E499" s="50"/>
      <c r="G499" s="45"/>
      <c r="H499" s="50"/>
      <c r="I499" s="43"/>
    </row>
    <row r="500" spans="1:9" ht="15" customHeight="1" thickBot="1">
      <c r="A500" s="152" t="s">
        <v>182</v>
      </c>
      <c r="B500" s="78" t="s">
        <v>65</v>
      </c>
      <c r="C500" s="79"/>
      <c r="D500" s="78" t="s">
        <v>133</v>
      </c>
      <c r="E500" s="79"/>
      <c r="G500" s="80" t="s">
        <v>67</v>
      </c>
      <c r="H500" s="79"/>
      <c r="I500" s="78"/>
    </row>
    <row r="501" spans="1:9" ht="15" thickBot="1">
      <c r="A501" s="153"/>
      <c r="B501" s="78" t="s">
        <v>68</v>
      </c>
      <c r="C501" s="79"/>
      <c r="D501" s="78"/>
      <c r="E501" s="79"/>
      <c r="G501" s="80"/>
      <c r="H501" s="79"/>
      <c r="I501" s="78"/>
    </row>
    <row r="502" spans="1:9" ht="15" customHeight="1" thickBot="1">
      <c r="A502" s="153"/>
      <c r="B502" s="78" t="s">
        <v>71</v>
      </c>
      <c r="C502" s="79"/>
      <c r="D502" s="78" t="s">
        <v>71</v>
      </c>
      <c r="E502" s="79"/>
      <c r="G502" s="80" t="s">
        <v>71</v>
      </c>
      <c r="H502" s="79"/>
      <c r="I502" s="78"/>
    </row>
    <row r="503" spans="1:9" ht="15" customHeight="1" thickBot="1">
      <c r="A503" s="153"/>
      <c r="B503" s="78" t="s">
        <v>72</v>
      </c>
      <c r="C503" s="79"/>
      <c r="D503" s="78" t="s">
        <v>72</v>
      </c>
      <c r="E503" s="79"/>
      <c r="G503" s="80" t="s">
        <v>73</v>
      </c>
      <c r="H503" s="79"/>
      <c r="I503" s="78"/>
    </row>
    <row r="504" spans="1:9" ht="15" customHeight="1" thickBot="1">
      <c r="A504" s="153"/>
      <c r="B504" s="78" t="s">
        <v>74</v>
      </c>
      <c r="C504" s="79"/>
      <c r="D504" s="78" t="s">
        <v>74</v>
      </c>
      <c r="E504" s="79"/>
      <c r="G504" s="80" t="s">
        <v>75</v>
      </c>
      <c r="H504" s="79"/>
      <c r="I504" s="78"/>
    </row>
    <row r="505" spans="1:9" ht="15" customHeight="1" thickBot="1">
      <c r="A505" s="153"/>
      <c r="B505" s="78" t="s">
        <v>76</v>
      </c>
      <c r="C505" s="79"/>
      <c r="D505" s="78" t="s">
        <v>76</v>
      </c>
      <c r="E505" s="79"/>
      <c r="G505" s="80" t="s">
        <v>77</v>
      </c>
      <c r="H505" s="79"/>
      <c r="I505" s="78"/>
    </row>
    <row r="506" spans="1:9" ht="15" customHeight="1" thickBot="1">
      <c r="A506" s="153"/>
      <c r="B506" s="78" t="s">
        <v>78</v>
      </c>
      <c r="C506" s="79"/>
      <c r="D506" s="78" t="s">
        <v>78</v>
      </c>
      <c r="E506" s="79"/>
      <c r="G506" s="80" t="s">
        <v>79</v>
      </c>
      <c r="H506" s="79"/>
      <c r="I506" s="78"/>
    </row>
    <row r="507" spans="1:9" ht="15" customHeight="1" thickBot="1">
      <c r="A507" s="154"/>
      <c r="B507" s="78" t="s">
        <v>80</v>
      </c>
      <c r="C507" s="79">
        <f>MAX(C502:C506)</f>
        <v>0</v>
      </c>
      <c r="D507" s="78"/>
      <c r="E507" s="79">
        <f>MAX(E502:E506)</f>
        <v>0</v>
      </c>
      <c r="G507" s="80"/>
      <c r="H507" s="79">
        <f>SUM(H502:H506)</f>
        <v>0</v>
      </c>
      <c r="I507" s="78"/>
    </row>
    <row r="508" spans="1:9" ht="16.149999999999999" thickBot="1">
      <c r="A508" s="54" t="s">
        <v>183</v>
      </c>
      <c r="B508" s="55"/>
      <c r="C508" s="56"/>
      <c r="D508" s="55"/>
      <c r="E508" s="56"/>
      <c r="G508" s="57"/>
      <c r="H508" s="56"/>
      <c r="I508" s="55"/>
    </row>
    <row r="509" spans="1:9" ht="15" thickBot="1">
      <c r="A509" s="149" t="s">
        <v>184</v>
      </c>
      <c r="B509" s="58"/>
      <c r="C509" s="59"/>
      <c r="D509" s="58" t="s">
        <v>133</v>
      </c>
      <c r="E509" s="59"/>
      <c r="G509" s="60"/>
      <c r="H509" s="59"/>
      <c r="I509" s="58"/>
    </row>
    <row r="510" spans="1:9" ht="15" thickBot="1">
      <c r="A510" s="150"/>
      <c r="B510" s="58"/>
      <c r="C510" s="59"/>
      <c r="D510" s="58"/>
      <c r="E510" s="59"/>
      <c r="G510" s="60"/>
      <c r="H510" s="59"/>
      <c r="I510" s="58"/>
    </row>
    <row r="511" spans="1:9" ht="15" thickBot="1">
      <c r="A511" s="150"/>
      <c r="B511" s="58"/>
      <c r="C511" s="59"/>
      <c r="D511" s="58" t="s">
        <v>71</v>
      </c>
      <c r="E511" s="59"/>
      <c r="G511" s="60"/>
      <c r="H511" s="59"/>
      <c r="I511" s="58"/>
    </row>
    <row r="512" spans="1:9" ht="15" thickBot="1">
      <c r="A512" s="150"/>
      <c r="B512" s="58"/>
      <c r="C512" s="59"/>
      <c r="D512" s="58" t="s">
        <v>72</v>
      </c>
      <c r="E512" s="59"/>
      <c r="G512" s="60"/>
      <c r="H512" s="59"/>
      <c r="I512" s="58"/>
    </row>
    <row r="513" spans="1:9" ht="15" thickBot="1">
      <c r="A513" s="150"/>
      <c r="B513" s="58"/>
      <c r="C513" s="59"/>
      <c r="D513" s="58" t="s">
        <v>74</v>
      </c>
      <c r="E513" s="59"/>
      <c r="G513" s="60"/>
      <c r="H513" s="59"/>
      <c r="I513" s="58"/>
    </row>
    <row r="514" spans="1:9" ht="15" thickBot="1">
      <c r="A514" s="150"/>
      <c r="B514" s="58"/>
      <c r="C514" s="59"/>
      <c r="D514" s="58" t="s">
        <v>76</v>
      </c>
      <c r="E514" s="59"/>
      <c r="G514" s="60"/>
      <c r="H514" s="59"/>
      <c r="I514" s="58"/>
    </row>
    <row r="515" spans="1:9" ht="15" thickBot="1">
      <c r="A515" s="150"/>
      <c r="B515" s="58"/>
      <c r="C515" s="59"/>
      <c r="D515" s="58" t="s">
        <v>78</v>
      </c>
      <c r="E515" s="59"/>
      <c r="G515" s="60"/>
      <c r="H515" s="59"/>
      <c r="I515" s="58"/>
    </row>
    <row r="516" spans="1:9" ht="15" thickBot="1">
      <c r="A516" s="151"/>
      <c r="B516" s="58" t="s">
        <v>80</v>
      </c>
      <c r="C516" s="59"/>
      <c r="D516" s="58"/>
      <c r="E516" s="59">
        <f>MAX(E511:E515)</f>
        <v>0</v>
      </c>
      <c r="G516" s="60"/>
      <c r="H516" s="59"/>
      <c r="I516" s="58"/>
    </row>
    <row r="517" spans="1:9" ht="15" thickBot="1">
      <c r="A517" s="146" t="s">
        <v>185</v>
      </c>
      <c r="B517" s="1"/>
      <c r="C517" s="32"/>
      <c r="D517" s="1" t="s">
        <v>133</v>
      </c>
      <c r="E517" s="32"/>
      <c r="G517" s="7"/>
      <c r="H517" s="32"/>
      <c r="I517" s="1"/>
    </row>
    <row r="518" spans="1:9" ht="15" thickBot="1">
      <c r="A518" s="147"/>
      <c r="B518" s="1"/>
      <c r="C518" s="32"/>
      <c r="D518" s="1"/>
      <c r="E518" s="32"/>
      <c r="G518" s="7"/>
      <c r="H518" s="32"/>
      <c r="I518" s="1"/>
    </row>
    <row r="519" spans="1:9" ht="15" thickBot="1">
      <c r="A519" s="147"/>
      <c r="B519" s="1"/>
      <c r="C519" s="32"/>
      <c r="D519" s="43" t="s">
        <v>71</v>
      </c>
      <c r="E519" s="32"/>
      <c r="G519" s="7"/>
      <c r="H519" s="32"/>
      <c r="I519" s="1"/>
    </row>
    <row r="520" spans="1:9" ht="15" thickBot="1">
      <c r="A520" s="147"/>
      <c r="B520" s="1"/>
      <c r="C520" s="32"/>
      <c r="D520" s="43" t="s">
        <v>72</v>
      </c>
      <c r="E520" s="32"/>
      <c r="G520" s="7"/>
      <c r="H520" s="32"/>
      <c r="I520" s="1"/>
    </row>
    <row r="521" spans="1:9" ht="15" thickBot="1">
      <c r="A521" s="147"/>
      <c r="B521" s="1"/>
      <c r="C521" s="32"/>
      <c r="D521" s="43" t="s">
        <v>74</v>
      </c>
      <c r="E521" s="32"/>
      <c r="G521" s="7"/>
      <c r="H521" s="32"/>
      <c r="I521" s="1"/>
    </row>
    <row r="522" spans="1:9" ht="15" thickBot="1">
      <c r="A522" s="147"/>
      <c r="B522" s="1"/>
      <c r="C522" s="32"/>
      <c r="D522" s="43" t="s">
        <v>76</v>
      </c>
      <c r="E522" s="32"/>
      <c r="G522" s="7"/>
      <c r="H522" s="32"/>
      <c r="I522" s="1"/>
    </row>
    <row r="523" spans="1:9" ht="15" thickBot="1">
      <c r="A523" s="147"/>
      <c r="B523" s="1"/>
      <c r="C523" s="32"/>
      <c r="D523" s="43" t="s">
        <v>78</v>
      </c>
      <c r="E523" s="32"/>
      <c r="G523" s="7"/>
      <c r="H523" s="32"/>
      <c r="I523" s="1"/>
    </row>
    <row r="524" spans="1:9" ht="15" thickBot="1">
      <c r="A524" s="148"/>
      <c r="B524" s="1" t="s">
        <v>80</v>
      </c>
      <c r="C524" s="32"/>
      <c r="D524" s="43"/>
      <c r="E524" s="50">
        <f>MAX(E519:E523)</f>
        <v>0</v>
      </c>
      <c r="G524" s="7"/>
      <c r="H524" s="32"/>
      <c r="I524" s="1"/>
    </row>
    <row r="525" spans="1:9" ht="16.149999999999999" thickBot="1">
      <c r="A525" s="4" t="s">
        <v>186</v>
      </c>
      <c r="B525" s="1"/>
      <c r="C525" s="32"/>
      <c r="D525" s="1"/>
      <c r="E525" s="32"/>
      <c r="G525" s="7"/>
      <c r="H525" s="32"/>
      <c r="I525" s="1"/>
    </row>
    <row r="526" spans="1:9" ht="15" thickBot="1">
      <c r="A526" s="83" t="s">
        <v>37</v>
      </c>
      <c r="B526" s="71"/>
      <c r="C526" s="72">
        <f>C12+C20+C29+C37+C45+C54+C65+C74+C83+C92+C101+C111+C120+C129+C138+C147+C152+C162+C171+C180+C189+C198+C207+C208+C216+C224+C232+C241+C249+C257+C265+C273</f>
        <v>0</v>
      </c>
      <c r="D526" s="71"/>
      <c r="E526" s="72">
        <f>E12+E20+E29+E37+E45+E54+E65+E74+E83+E92+E101+E111+E120+E129+E138+E147+E152+E162+E171+E180+E189+E198+E207+E208+E216+E224+E232+E241+E249+E257+E265+E273</f>
        <v>0</v>
      </c>
      <c r="G526" s="73"/>
      <c r="H526" s="72">
        <f>H12+H20+H29+H37+H45+H54+H65+H74+H83+H92+H101+H111+H120+H129+H138+H147+H152+H162+H171+H180+H189+H198+H207+H208+H216+H224+H232+H241+H249+H257+H265+H273</f>
        <v>0</v>
      </c>
      <c r="I526" s="71"/>
    </row>
    <row r="527" spans="1:9" s="44" customFormat="1" ht="29.45" thickBot="1">
      <c r="A527" s="127" t="s">
        <v>42</v>
      </c>
      <c r="B527" s="124"/>
      <c r="C527" s="125">
        <f>C282+C290+C298+C307</f>
        <v>0</v>
      </c>
      <c r="D527" s="124"/>
      <c r="E527" s="125">
        <f>E282+E290+E298+E307</f>
        <v>0</v>
      </c>
      <c r="G527" s="126"/>
      <c r="H527" s="125">
        <f>H282+H290+H298+H307</f>
        <v>0</v>
      </c>
      <c r="I527" s="124"/>
    </row>
    <row r="528" spans="1:9" ht="15" thickBot="1">
      <c r="A528" s="82" t="s">
        <v>46</v>
      </c>
      <c r="B528" s="65"/>
      <c r="C528" s="66">
        <f>C316+C324+C332+C340+C348+C356+C365</f>
        <v>0</v>
      </c>
      <c r="D528" s="65"/>
      <c r="E528" s="66">
        <f>E316+E324+E332+E340+E348+E356+E365</f>
        <v>0</v>
      </c>
      <c r="G528" s="67"/>
      <c r="H528" s="66">
        <f>H316+H324+H332+H340+H348+H356+H365</f>
        <v>0</v>
      </c>
      <c r="I528" s="65"/>
    </row>
    <row r="529" spans="1:9" ht="28.15" customHeight="1" thickBot="1">
      <c r="A529" s="84" t="s">
        <v>50</v>
      </c>
      <c r="B529" s="78"/>
      <c r="C529" s="79">
        <f>C374+C382+C390+C398+C406+C415+C423+C431+C440+C448+C457+C465+C473+C481+C489+C498+C507</f>
        <v>0</v>
      </c>
      <c r="D529" s="78"/>
      <c r="E529" s="79">
        <f>E374+E382+E390+E398+E406+E415+E423+E431+E440+E448+E457+E465+E473+E481+E489+E498+E507</f>
        <v>0</v>
      </c>
      <c r="G529" s="80"/>
      <c r="H529" s="79">
        <f>H374+H382+H390+H398+H406+H415+H423+H431+H440+H448+H457+H465+H473+H481+H489+H498+H507</f>
        <v>0</v>
      </c>
      <c r="I529" s="78"/>
    </row>
    <row r="530" spans="1:9" ht="27.6" customHeight="1" thickBot="1">
      <c r="A530" s="81" t="s">
        <v>54</v>
      </c>
      <c r="B530" s="58"/>
      <c r="C530" s="59"/>
      <c r="D530" s="58"/>
      <c r="E530" s="59">
        <f>E516+E524</f>
        <v>0</v>
      </c>
      <c r="G530" s="60"/>
      <c r="H530" s="59"/>
      <c r="I530" s="58"/>
    </row>
    <row r="531" spans="1:9" ht="15" thickBot="1">
      <c r="A531" s="5" t="s">
        <v>187</v>
      </c>
      <c r="B531" s="1"/>
      <c r="C531" s="32"/>
      <c r="D531" s="1"/>
      <c r="E531" s="32"/>
      <c r="G531" s="7"/>
      <c r="H531" s="32"/>
      <c r="I531" s="1"/>
    </row>
    <row r="532" spans="1:9" ht="15" thickBot="1">
      <c r="A532" s="5" t="s">
        <v>188</v>
      </c>
      <c r="B532" s="1"/>
      <c r="C532" s="32"/>
      <c r="D532" s="1"/>
      <c r="E532" s="32"/>
      <c r="G532" s="7"/>
      <c r="H532" s="32"/>
      <c r="I532" s="1"/>
    </row>
    <row r="533" spans="1:9" ht="18.600000000000001" thickBot="1">
      <c r="A533" s="21" t="s">
        <v>189</v>
      </c>
      <c r="B533" s="1"/>
      <c r="C533" s="32">
        <f>SUM(C526:C532)</f>
        <v>0</v>
      </c>
      <c r="D533" s="1"/>
      <c r="E533" s="32">
        <f>SUM(E526:E532)</f>
        <v>0</v>
      </c>
      <c r="G533" s="7"/>
      <c r="H533" s="32">
        <f>SUM(H526:H532)</f>
        <v>0</v>
      </c>
      <c r="I533" s="1"/>
    </row>
  </sheetData>
  <mergeCells count="59">
    <mergeCell ref="A266:A273"/>
    <mergeCell ref="A283:A290"/>
    <mergeCell ref="A291:A298"/>
    <mergeCell ref="A300:A307"/>
    <mergeCell ref="A309:A316"/>
    <mergeCell ref="A103:A111"/>
    <mergeCell ref="A112:A120"/>
    <mergeCell ref="A242:A249"/>
    <mergeCell ref="A250:A257"/>
    <mergeCell ref="A258:A265"/>
    <mergeCell ref="A172:A180"/>
    <mergeCell ref="A181:A189"/>
    <mergeCell ref="A190:A198"/>
    <mergeCell ref="A121:A129"/>
    <mergeCell ref="A130:A138"/>
    <mergeCell ref="A139:A147"/>
    <mergeCell ref="A154:A162"/>
    <mergeCell ref="A163:A171"/>
    <mergeCell ref="A200:A207"/>
    <mergeCell ref="A209:A216"/>
    <mergeCell ref="A217:A224"/>
    <mergeCell ref="A57:A65"/>
    <mergeCell ref="A66:A74"/>
    <mergeCell ref="A75:A83"/>
    <mergeCell ref="A84:A92"/>
    <mergeCell ref="A93:A101"/>
    <mergeCell ref="A5:A12"/>
    <mergeCell ref="A13:A20"/>
    <mergeCell ref="A22:A29"/>
    <mergeCell ref="A30:A37"/>
    <mergeCell ref="A38:A45"/>
    <mergeCell ref="A225:A232"/>
    <mergeCell ref="A234:A241"/>
    <mergeCell ref="A474:A481"/>
    <mergeCell ref="A466:A473"/>
    <mergeCell ref="A383:A390"/>
    <mergeCell ref="A391:A398"/>
    <mergeCell ref="A399:A406"/>
    <mergeCell ref="A408:A415"/>
    <mergeCell ref="A416:A423"/>
    <mergeCell ref="A433:A440"/>
    <mergeCell ref="A275:A282"/>
    <mergeCell ref="A424:A431"/>
    <mergeCell ref="A441:A448"/>
    <mergeCell ref="A450:A457"/>
    <mergeCell ref="A458:A465"/>
    <mergeCell ref="A341:A348"/>
    <mergeCell ref="A349:A356"/>
    <mergeCell ref="A358:A365"/>
    <mergeCell ref="A367:A374"/>
    <mergeCell ref="A375:A382"/>
    <mergeCell ref="A317:A324"/>
    <mergeCell ref="A325:A332"/>
    <mergeCell ref="A333:A340"/>
    <mergeCell ref="A509:A516"/>
    <mergeCell ref="A517:A524"/>
    <mergeCell ref="A482:A489"/>
    <mergeCell ref="A491:A498"/>
    <mergeCell ref="A500:A507"/>
  </mergeCells>
  <pageMargins left="0.25" right="0.25" top="0.75" bottom="0.75" header="0.3" footer="0.3"/>
  <pageSetup scale="97" fitToHeight="0" orientation="landscape" r:id="rId1"/>
  <headerFooter>
    <oddHeader>&amp;A&amp;RPage &amp;P</oddHeader>
  </headerFooter>
  <rowBreaks count="27" manualBreakCount="27">
    <brk id="20" max="16383" man="1"/>
    <brk id="37" max="16383" man="1"/>
    <brk id="54" max="16383" man="1"/>
    <brk id="74" max="16383" man="1"/>
    <brk id="92" max="16383" man="1"/>
    <brk id="101" max="16383" man="1"/>
    <brk id="120" max="16383" man="1"/>
    <brk id="147" max="16383" man="1"/>
    <brk id="152" max="16383" man="1"/>
    <brk id="171" max="16383" man="1"/>
    <brk id="189" max="16383" man="1"/>
    <brk id="208" max="16383" man="1"/>
    <brk id="232" max="16383" man="1"/>
    <brk id="257" max="16383" man="1"/>
    <brk id="273" max="16383" man="1"/>
    <brk id="282" max="16383" man="1"/>
    <brk id="307" max="16383" man="1"/>
    <brk id="332" max="16383" man="1"/>
    <brk id="356" max="16383" man="1"/>
    <brk id="365" max="16383" man="1"/>
    <brk id="390" max="16383" man="1"/>
    <brk id="415" max="16383" man="1"/>
    <brk id="440" max="16383" man="1"/>
    <brk id="465" max="16383" man="1"/>
    <brk id="489" max="16383" man="1"/>
    <brk id="507" max="16383" man="1"/>
    <brk id="5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3D29-B15B-4EE1-B634-C638091A2BCA}">
  <sheetPr>
    <pageSetUpPr fitToPage="1"/>
  </sheetPr>
  <dimension ref="A1:I279"/>
  <sheetViews>
    <sheetView topLeftCell="A77" workbookViewId="0">
      <selection activeCell="A28" sqref="A28:A35"/>
    </sheetView>
  </sheetViews>
  <sheetFormatPr defaultRowHeight="14.45"/>
  <cols>
    <col min="1" max="1" width="41.28515625" customWidth="1"/>
    <col min="2" max="2" width="13.28515625" customWidth="1"/>
    <col min="3" max="3" width="10.28515625" customWidth="1"/>
    <col min="4" max="4" width="20" customWidth="1"/>
    <col min="5" max="5" width="10.28515625" customWidth="1"/>
    <col min="6" max="6" width="2.7109375" customWidth="1"/>
    <col min="7" max="7" width="13.140625" customWidth="1"/>
    <col min="8" max="8" width="10.28515625" customWidth="1"/>
    <col min="9" max="9" width="13.85546875" customWidth="1"/>
    <col min="11" max="11" width="5.42578125" customWidth="1"/>
  </cols>
  <sheetData>
    <row r="1" spans="1:9" ht="21.6" thickBot="1">
      <c r="A1" s="93" t="s">
        <v>190</v>
      </c>
      <c r="F1" s="44"/>
    </row>
    <row r="2" spans="1:9" ht="29.45" thickBot="1">
      <c r="A2" s="16" t="s">
        <v>191</v>
      </c>
      <c r="B2" s="27" t="s">
        <v>60</v>
      </c>
      <c r="C2" s="27" t="s">
        <v>61</v>
      </c>
      <c r="D2" s="27" t="s">
        <v>62</v>
      </c>
      <c r="E2" s="27" t="s">
        <v>61</v>
      </c>
      <c r="F2" s="44"/>
      <c r="G2" s="27" t="s">
        <v>192</v>
      </c>
      <c r="H2" s="27" t="s">
        <v>61</v>
      </c>
      <c r="I2" s="27" t="s">
        <v>87</v>
      </c>
    </row>
    <row r="3" spans="1:9" ht="31.9" thickBot="1">
      <c r="A3" s="68" t="s">
        <v>193</v>
      </c>
      <c r="B3" s="69"/>
      <c r="C3" s="69"/>
      <c r="D3" s="69"/>
      <c r="E3" s="69"/>
      <c r="F3" s="44"/>
      <c r="G3" s="70"/>
      <c r="H3" s="69"/>
      <c r="I3" s="69"/>
    </row>
    <row r="4" spans="1:9" s="17" customFormat="1" ht="37.15" customHeight="1" thickBot="1">
      <c r="A4" s="143" t="s">
        <v>194</v>
      </c>
      <c r="B4" s="128" t="s">
        <v>65</v>
      </c>
      <c r="C4" s="128"/>
      <c r="D4" s="128" t="s">
        <v>66</v>
      </c>
      <c r="E4" s="128"/>
      <c r="F4" s="85"/>
      <c r="G4" s="128" t="s">
        <v>67</v>
      </c>
      <c r="H4" s="128"/>
      <c r="I4" s="128"/>
    </row>
    <row r="5" spans="1:9" ht="58.15" thickBot="1">
      <c r="A5" s="144"/>
      <c r="B5" s="71" t="s">
        <v>68</v>
      </c>
      <c r="C5" s="71"/>
      <c r="D5" s="71" t="s">
        <v>69</v>
      </c>
      <c r="E5" s="71"/>
      <c r="F5" s="44"/>
      <c r="G5" s="73"/>
      <c r="H5" s="71"/>
      <c r="I5" s="71"/>
    </row>
    <row r="6" spans="1:9" ht="18.600000000000001" customHeight="1" thickBot="1">
      <c r="A6" s="144"/>
      <c r="B6" s="71" t="s">
        <v>71</v>
      </c>
      <c r="C6" s="72"/>
      <c r="D6" s="71" t="s">
        <v>71</v>
      </c>
      <c r="E6" s="72"/>
      <c r="F6" s="44"/>
      <c r="G6" s="73" t="s">
        <v>71</v>
      </c>
      <c r="H6" s="72"/>
      <c r="I6" s="71"/>
    </row>
    <row r="7" spans="1:9" ht="18.600000000000001" customHeight="1" thickBot="1">
      <c r="A7" s="144"/>
      <c r="B7" s="71" t="s">
        <v>72</v>
      </c>
      <c r="C7" s="72"/>
      <c r="D7" s="71" t="s">
        <v>72</v>
      </c>
      <c r="E7" s="72"/>
      <c r="F7" s="44"/>
      <c r="G7" s="73" t="s">
        <v>73</v>
      </c>
      <c r="H7" s="72"/>
      <c r="I7" s="71"/>
    </row>
    <row r="8" spans="1:9" ht="18.600000000000001" customHeight="1" thickBot="1">
      <c r="A8" s="144"/>
      <c r="B8" s="71" t="s">
        <v>74</v>
      </c>
      <c r="C8" s="72"/>
      <c r="D8" s="71" t="s">
        <v>74</v>
      </c>
      <c r="E8" s="72"/>
      <c r="F8" s="44"/>
      <c r="G8" s="73" t="s">
        <v>75</v>
      </c>
      <c r="H8" s="72"/>
      <c r="I8" s="71"/>
    </row>
    <row r="9" spans="1:9" ht="18.600000000000001" customHeight="1" thickBot="1">
      <c r="A9" s="144"/>
      <c r="B9" s="71" t="s">
        <v>76</v>
      </c>
      <c r="C9" s="72"/>
      <c r="D9" s="71" t="s">
        <v>76</v>
      </c>
      <c r="E9" s="72"/>
      <c r="F9" s="44"/>
      <c r="G9" s="73" t="s">
        <v>77</v>
      </c>
      <c r="H9" s="72"/>
      <c r="I9" s="71"/>
    </row>
    <row r="10" spans="1:9" ht="18.600000000000001" customHeight="1" thickBot="1">
      <c r="A10" s="144"/>
      <c r="B10" s="71" t="s">
        <v>78</v>
      </c>
      <c r="C10" s="72"/>
      <c r="D10" s="71" t="s">
        <v>78</v>
      </c>
      <c r="E10" s="72"/>
      <c r="F10" s="44"/>
      <c r="G10" s="73" t="s">
        <v>79</v>
      </c>
      <c r="H10" s="72"/>
      <c r="I10" s="71"/>
    </row>
    <row r="11" spans="1:9" ht="18.600000000000001" customHeight="1" thickBot="1">
      <c r="A11" s="145"/>
      <c r="B11" s="71" t="s">
        <v>80</v>
      </c>
      <c r="C11" s="72">
        <f>MAX(C6:C10)</f>
        <v>0</v>
      </c>
      <c r="D11" s="71"/>
      <c r="E11" s="72">
        <f>MAX(E6:E10)</f>
        <v>0</v>
      </c>
      <c r="F11" s="44"/>
      <c r="G11" s="73"/>
      <c r="H11" s="72">
        <f>SUM(H6:H10)</f>
        <v>0</v>
      </c>
      <c r="I11" s="71"/>
    </row>
    <row r="12" spans="1:9" ht="29.45" thickBot="1">
      <c r="A12" s="146" t="s">
        <v>195</v>
      </c>
      <c r="B12" s="1" t="s">
        <v>65</v>
      </c>
      <c r="C12" s="1"/>
      <c r="D12" s="1" t="s">
        <v>66</v>
      </c>
      <c r="E12" s="1"/>
      <c r="F12" s="44"/>
      <c r="G12" s="7" t="s">
        <v>67</v>
      </c>
      <c r="H12" s="1"/>
      <c r="I12" s="1"/>
    </row>
    <row r="13" spans="1:9" ht="58.15" thickBot="1">
      <c r="A13" s="147"/>
      <c r="B13" s="1" t="s">
        <v>68</v>
      </c>
      <c r="C13" s="1"/>
      <c r="D13" s="1" t="s">
        <v>69</v>
      </c>
      <c r="E13" s="1"/>
      <c r="F13" s="44"/>
      <c r="G13" s="7"/>
      <c r="H13" s="1"/>
      <c r="I13" s="1"/>
    </row>
    <row r="14" spans="1:9" ht="15" customHeight="1" thickBot="1">
      <c r="A14" s="147"/>
      <c r="B14" s="43" t="s">
        <v>71</v>
      </c>
      <c r="C14" s="50"/>
      <c r="D14" s="43" t="s">
        <v>71</v>
      </c>
      <c r="E14" s="50"/>
      <c r="F14" s="44"/>
      <c r="G14" s="45" t="s">
        <v>71</v>
      </c>
      <c r="H14" s="32"/>
      <c r="I14" s="1"/>
    </row>
    <row r="15" spans="1:9" ht="15" customHeight="1" thickBot="1">
      <c r="A15" s="147"/>
      <c r="B15" s="43" t="s">
        <v>72</v>
      </c>
      <c r="C15" s="50"/>
      <c r="D15" s="43" t="s">
        <v>72</v>
      </c>
      <c r="E15" s="50"/>
      <c r="F15" s="44"/>
      <c r="G15" s="45" t="s">
        <v>73</v>
      </c>
      <c r="H15" s="32"/>
      <c r="I15" s="1"/>
    </row>
    <row r="16" spans="1:9" ht="15" customHeight="1" thickBot="1">
      <c r="A16" s="147"/>
      <c r="B16" s="43" t="s">
        <v>74</v>
      </c>
      <c r="C16" s="50"/>
      <c r="D16" s="43" t="s">
        <v>74</v>
      </c>
      <c r="E16" s="50"/>
      <c r="F16" s="44"/>
      <c r="G16" s="45" t="s">
        <v>75</v>
      </c>
      <c r="H16" s="32"/>
      <c r="I16" s="1"/>
    </row>
    <row r="17" spans="1:9" ht="15" customHeight="1" thickBot="1">
      <c r="A17" s="147"/>
      <c r="B17" s="43" t="s">
        <v>76</v>
      </c>
      <c r="C17" s="50"/>
      <c r="D17" s="43" t="s">
        <v>76</v>
      </c>
      <c r="E17" s="50"/>
      <c r="F17" s="85"/>
      <c r="G17" s="45" t="s">
        <v>77</v>
      </c>
      <c r="H17" s="32"/>
      <c r="I17" s="1"/>
    </row>
    <row r="18" spans="1:9" ht="15" customHeight="1" thickBot="1">
      <c r="A18" s="147"/>
      <c r="B18" s="43" t="s">
        <v>78</v>
      </c>
      <c r="C18" s="50"/>
      <c r="D18" s="43" t="s">
        <v>78</v>
      </c>
      <c r="E18" s="50"/>
      <c r="F18" s="44"/>
      <c r="G18" s="45" t="s">
        <v>79</v>
      </c>
      <c r="H18" s="32"/>
      <c r="I18" s="1"/>
    </row>
    <row r="19" spans="1:9" ht="15" customHeight="1" thickBot="1">
      <c r="A19" s="148"/>
      <c r="B19" s="43" t="s">
        <v>80</v>
      </c>
      <c r="C19" s="50">
        <f>MAX(C14:C18)</f>
        <v>0</v>
      </c>
      <c r="D19" s="43"/>
      <c r="E19" s="50">
        <f>MAX(E14:E18)</f>
        <v>0</v>
      </c>
      <c r="F19" s="44"/>
      <c r="G19" s="45"/>
      <c r="H19" s="50">
        <f>SUM(H14:H18)</f>
        <v>0</v>
      </c>
      <c r="I19" s="1"/>
    </row>
    <row r="20" spans="1:9" ht="44.45" customHeight="1" thickBot="1">
      <c r="A20" s="143" t="s">
        <v>196</v>
      </c>
      <c r="B20" s="129" t="s">
        <v>65</v>
      </c>
      <c r="C20" s="129"/>
      <c r="D20" s="129" t="s">
        <v>66</v>
      </c>
      <c r="E20" s="129"/>
      <c r="F20" s="44"/>
      <c r="G20" s="129" t="s">
        <v>67</v>
      </c>
      <c r="H20" s="129"/>
      <c r="I20" s="129"/>
    </row>
    <row r="21" spans="1:9" ht="58.15" thickBot="1">
      <c r="A21" s="144"/>
      <c r="B21" s="71" t="s">
        <v>68</v>
      </c>
      <c r="C21" s="71"/>
      <c r="D21" s="71" t="s">
        <v>69</v>
      </c>
      <c r="E21" s="71"/>
      <c r="F21" s="44"/>
      <c r="G21" s="73"/>
      <c r="H21" s="71"/>
      <c r="I21" s="71"/>
    </row>
    <row r="22" spans="1:9" ht="15" customHeight="1" thickBot="1">
      <c r="A22" s="144"/>
      <c r="B22" s="71" t="s">
        <v>71</v>
      </c>
      <c r="C22" s="72"/>
      <c r="D22" s="71" t="s">
        <v>71</v>
      </c>
      <c r="E22" s="72"/>
      <c r="F22" s="44"/>
      <c r="G22" s="73" t="s">
        <v>71</v>
      </c>
      <c r="H22" s="72"/>
      <c r="I22" s="71"/>
    </row>
    <row r="23" spans="1:9" ht="15" customHeight="1" thickBot="1">
      <c r="A23" s="144"/>
      <c r="B23" s="71" t="s">
        <v>72</v>
      </c>
      <c r="C23" s="72"/>
      <c r="D23" s="71" t="s">
        <v>72</v>
      </c>
      <c r="E23" s="72"/>
      <c r="F23" s="44"/>
      <c r="G23" s="73" t="s">
        <v>73</v>
      </c>
      <c r="H23" s="72"/>
      <c r="I23" s="71"/>
    </row>
    <row r="24" spans="1:9" ht="15" customHeight="1" thickBot="1">
      <c r="A24" s="144"/>
      <c r="B24" s="71" t="s">
        <v>74</v>
      </c>
      <c r="C24" s="72"/>
      <c r="D24" s="71" t="s">
        <v>74</v>
      </c>
      <c r="E24" s="72"/>
      <c r="F24" s="44"/>
      <c r="G24" s="73" t="s">
        <v>75</v>
      </c>
      <c r="H24" s="72"/>
      <c r="I24" s="71"/>
    </row>
    <row r="25" spans="1:9" ht="15" customHeight="1" thickBot="1">
      <c r="A25" s="144"/>
      <c r="B25" s="71" t="s">
        <v>76</v>
      </c>
      <c r="C25" s="72"/>
      <c r="D25" s="71" t="s">
        <v>76</v>
      </c>
      <c r="E25" s="72"/>
      <c r="F25" s="44"/>
      <c r="G25" s="73" t="s">
        <v>77</v>
      </c>
      <c r="H25" s="72"/>
      <c r="I25" s="71"/>
    </row>
    <row r="26" spans="1:9" ht="15" customHeight="1" thickBot="1">
      <c r="A26" s="144"/>
      <c r="B26" s="71" t="s">
        <v>78</v>
      </c>
      <c r="C26" s="72"/>
      <c r="D26" s="71" t="s">
        <v>78</v>
      </c>
      <c r="E26" s="72"/>
      <c r="F26" s="44"/>
      <c r="G26" s="73" t="s">
        <v>79</v>
      </c>
      <c r="H26" s="72"/>
      <c r="I26" s="71"/>
    </row>
    <row r="27" spans="1:9" ht="15" customHeight="1" thickBot="1">
      <c r="A27" s="145"/>
      <c r="B27" s="71" t="s">
        <v>80</v>
      </c>
      <c r="C27" s="72">
        <f>MAX(C22:C26)</f>
        <v>0</v>
      </c>
      <c r="D27" s="71"/>
      <c r="E27" s="72">
        <f>MAX(E22:E26)</f>
        <v>0</v>
      </c>
      <c r="F27" s="44"/>
      <c r="G27" s="73"/>
      <c r="H27" s="72">
        <f>SUM(H22:H26)</f>
        <v>0</v>
      </c>
      <c r="I27" s="71"/>
    </row>
    <row r="28" spans="1:9" ht="57" customHeight="1" thickBot="1">
      <c r="A28" s="146" t="s">
        <v>197</v>
      </c>
      <c r="B28" s="11" t="s">
        <v>65</v>
      </c>
      <c r="C28" s="11"/>
      <c r="D28" s="11" t="s">
        <v>66</v>
      </c>
      <c r="E28" s="11"/>
      <c r="F28" s="44"/>
      <c r="G28" s="11" t="s">
        <v>67</v>
      </c>
      <c r="H28" s="11"/>
      <c r="I28" s="11"/>
    </row>
    <row r="29" spans="1:9" ht="58.15" thickBot="1">
      <c r="A29" s="147"/>
      <c r="B29" s="1" t="s">
        <v>68</v>
      </c>
      <c r="C29" s="1"/>
      <c r="D29" s="1" t="s">
        <v>69</v>
      </c>
      <c r="E29" s="1"/>
      <c r="F29" s="44"/>
      <c r="G29" s="7"/>
      <c r="H29" s="1"/>
      <c r="I29" s="1"/>
    </row>
    <row r="30" spans="1:9" ht="15" customHeight="1" thickBot="1">
      <c r="A30" s="147"/>
      <c r="B30" s="43" t="s">
        <v>71</v>
      </c>
      <c r="C30" s="50"/>
      <c r="D30" s="43" t="s">
        <v>71</v>
      </c>
      <c r="E30" s="50"/>
      <c r="F30" s="85"/>
      <c r="G30" s="45" t="s">
        <v>71</v>
      </c>
      <c r="H30" s="32"/>
      <c r="I30" s="1"/>
    </row>
    <row r="31" spans="1:9" ht="15" customHeight="1" thickBot="1">
      <c r="A31" s="147"/>
      <c r="B31" s="43" t="s">
        <v>72</v>
      </c>
      <c r="C31" s="50"/>
      <c r="D31" s="43" t="s">
        <v>72</v>
      </c>
      <c r="E31" s="50"/>
      <c r="F31" s="44"/>
      <c r="G31" s="45" t="s">
        <v>73</v>
      </c>
      <c r="H31" s="32"/>
      <c r="I31" s="1"/>
    </row>
    <row r="32" spans="1:9" ht="15" customHeight="1" thickBot="1">
      <c r="A32" s="147"/>
      <c r="B32" s="43" t="s">
        <v>74</v>
      </c>
      <c r="C32" s="50"/>
      <c r="D32" s="43" t="s">
        <v>74</v>
      </c>
      <c r="E32" s="50"/>
      <c r="F32" s="44"/>
      <c r="G32" s="45" t="s">
        <v>75</v>
      </c>
      <c r="H32" s="32"/>
      <c r="I32" s="1"/>
    </row>
    <row r="33" spans="1:9" ht="15" customHeight="1" thickBot="1">
      <c r="A33" s="147"/>
      <c r="B33" s="43" t="s">
        <v>76</v>
      </c>
      <c r="C33" s="50"/>
      <c r="D33" s="43" t="s">
        <v>76</v>
      </c>
      <c r="E33" s="50"/>
      <c r="F33" s="44"/>
      <c r="G33" s="45" t="s">
        <v>77</v>
      </c>
      <c r="H33" s="32"/>
      <c r="I33" s="1"/>
    </row>
    <row r="34" spans="1:9" ht="15" customHeight="1" thickBot="1">
      <c r="A34" s="147"/>
      <c r="B34" s="43" t="s">
        <v>78</v>
      </c>
      <c r="C34" s="50"/>
      <c r="D34" s="43" t="s">
        <v>78</v>
      </c>
      <c r="E34" s="50"/>
      <c r="F34" s="44"/>
      <c r="G34" s="45" t="s">
        <v>79</v>
      </c>
      <c r="H34" s="32"/>
      <c r="I34" s="1"/>
    </row>
    <row r="35" spans="1:9" ht="15" customHeight="1" thickBot="1">
      <c r="A35" s="148"/>
      <c r="B35" s="43" t="s">
        <v>80</v>
      </c>
      <c r="C35" s="50">
        <f>MAX(C30:C34)</f>
        <v>0</v>
      </c>
      <c r="D35" s="43"/>
      <c r="E35" s="50">
        <f>MAX(E30:E34)</f>
        <v>0</v>
      </c>
      <c r="F35" s="44"/>
      <c r="G35" s="45"/>
      <c r="H35" s="50">
        <f>SUM(H30:H34)</f>
        <v>0</v>
      </c>
      <c r="I35" s="1"/>
    </row>
    <row r="36" spans="1:9" ht="31.9" thickBot="1">
      <c r="A36" s="130" t="s">
        <v>198</v>
      </c>
      <c r="B36" s="71" t="s">
        <v>199</v>
      </c>
      <c r="C36" s="131">
        <f>C11+C19+C27+C35</f>
        <v>0</v>
      </c>
      <c r="D36" s="71" t="s">
        <v>133</v>
      </c>
      <c r="E36" s="131">
        <f>E11+E19+E27+E35</f>
        <v>0</v>
      </c>
      <c r="F36" s="44"/>
      <c r="G36" s="73" t="s">
        <v>67</v>
      </c>
      <c r="H36" s="131">
        <f>H11+H19+H27+H35</f>
        <v>0</v>
      </c>
      <c r="I36" s="71"/>
    </row>
    <row r="37" spans="1:9" ht="16.149999999999999" thickBot="1">
      <c r="A37" s="2" t="s">
        <v>200</v>
      </c>
      <c r="B37" s="1"/>
      <c r="C37" s="1"/>
      <c r="D37" s="1"/>
      <c r="E37" s="1"/>
      <c r="F37" s="44"/>
      <c r="G37" s="7"/>
      <c r="H37" s="1"/>
      <c r="I37" s="1"/>
    </row>
    <row r="38" spans="1:9" ht="29.45" customHeight="1" thickBot="1">
      <c r="A38" s="146" t="s">
        <v>201</v>
      </c>
      <c r="B38" s="1" t="s">
        <v>65</v>
      </c>
      <c r="C38" s="1"/>
      <c r="D38" s="1" t="s">
        <v>133</v>
      </c>
      <c r="E38" s="1"/>
      <c r="F38" s="44"/>
      <c r="G38" s="7" t="s">
        <v>67</v>
      </c>
      <c r="H38" s="1"/>
      <c r="I38" s="1"/>
    </row>
    <row r="39" spans="1:9" ht="15" thickBot="1">
      <c r="A39" s="147"/>
      <c r="B39" s="1" t="s">
        <v>68</v>
      </c>
      <c r="C39" s="1"/>
      <c r="D39" s="1"/>
      <c r="E39" s="1"/>
      <c r="F39" s="44"/>
      <c r="G39" s="7"/>
      <c r="H39" s="1"/>
      <c r="I39" s="1"/>
    </row>
    <row r="40" spans="1:9" ht="15" customHeight="1" thickBot="1">
      <c r="A40" s="147"/>
      <c r="B40" s="43" t="s">
        <v>71</v>
      </c>
      <c r="C40" s="50"/>
      <c r="D40" s="43" t="s">
        <v>71</v>
      </c>
      <c r="E40" s="50"/>
      <c r="F40" s="44"/>
      <c r="G40" s="45" t="s">
        <v>71</v>
      </c>
      <c r="H40" s="32"/>
      <c r="I40" s="1"/>
    </row>
    <row r="41" spans="1:9" ht="15" customHeight="1" thickBot="1">
      <c r="A41" s="147"/>
      <c r="B41" s="43" t="s">
        <v>72</v>
      </c>
      <c r="C41" s="50"/>
      <c r="D41" s="43" t="s">
        <v>72</v>
      </c>
      <c r="E41" s="50"/>
      <c r="F41" s="44"/>
      <c r="G41" s="45" t="s">
        <v>73</v>
      </c>
      <c r="H41" s="32"/>
      <c r="I41" s="1"/>
    </row>
    <row r="42" spans="1:9" ht="15" customHeight="1" thickBot="1">
      <c r="A42" s="147"/>
      <c r="B42" s="43" t="s">
        <v>74</v>
      </c>
      <c r="C42" s="50"/>
      <c r="D42" s="43" t="s">
        <v>74</v>
      </c>
      <c r="E42" s="50"/>
      <c r="F42" s="44"/>
      <c r="G42" s="45" t="s">
        <v>75</v>
      </c>
      <c r="H42" s="32"/>
      <c r="I42" s="1"/>
    </row>
    <row r="43" spans="1:9" ht="15" customHeight="1" thickBot="1">
      <c r="A43" s="147"/>
      <c r="B43" s="43" t="s">
        <v>76</v>
      </c>
      <c r="C43" s="50"/>
      <c r="D43" s="43" t="s">
        <v>76</v>
      </c>
      <c r="E43" s="50"/>
      <c r="F43" s="85"/>
      <c r="G43" s="45" t="s">
        <v>77</v>
      </c>
      <c r="H43" s="32"/>
      <c r="I43" s="1"/>
    </row>
    <row r="44" spans="1:9" ht="15" customHeight="1" thickBot="1">
      <c r="A44" s="147"/>
      <c r="B44" s="43" t="s">
        <v>78</v>
      </c>
      <c r="C44" s="50"/>
      <c r="D44" s="43" t="s">
        <v>78</v>
      </c>
      <c r="E44" s="50"/>
      <c r="F44" s="44"/>
      <c r="G44" s="45" t="s">
        <v>79</v>
      </c>
      <c r="H44" s="32"/>
      <c r="I44" s="1"/>
    </row>
    <row r="45" spans="1:9" ht="15" customHeight="1" thickBot="1">
      <c r="A45" s="148"/>
      <c r="B45" s="43" t="s">
        <v>80</v>
      </c>
      <c r="C45" s="50">
        <f>MAX(C40:C44)</f>
        <v>0</v>
      </c>
      <c r="D45" s="43"/>
      <c r="E45" s="50">
        <f>MAX(E40:E44)</f>
        <v>0</v>
      </c>
      <c r="F45" s="44"/>
      <c r="G45" s="45"/>
      <c r="H45" s="50">
        <f>SUM(H40:H44)</f>
        <v>0</v>
      </c>
      <c r="I45" s="1"/>
    </row>
    <row r="46" spans="1:9" ht="29.45" customHeight="1" thickBot="1">
      <c r="A46" s="143" t="s">
        <v>202</v>
      </c>
      <c r="B46" s="71" t="s">
        <v>65</v>
      </c>
      <c r="C46" s="71"/>
      <c r="D46" s="71" t="s">
        <v>133</v>
      </c>
      <c r="E46" s="71"/>
      <c r="F46" s="44"/>
      <c r="G46" s="73" t="s">
        <v>67</v>
      </c>
      <c r="H46" s="71"/>
      <c r="I46" s="71"/>
    </row>
    <row r="47" spans="1:9" ht="15" thickBot="1">
      <c r="A47" s="144"/>
      <c r="B47" s="71" t="s">
        <v>68</v>
      </c>
      <c r="C47" s="71"/>
      <c r="D47" s="71"/>
      <c r="E47" s="71"/>
      <c r="F47" s="44"/>
      <c r="G47" s="73"/>
      <c r="H47" s="71"/>
      <c r="I47" s="71"/>
    </row>
    <row r="48" spans="1:9" ht="15" customHeight="1" thickBot="1">
      <c r="A48" s="144"/>
      <c r="B48" s="71" t="s">
        <v>71</v>
      </c>
      <c r="C48" s="72"/>
      <c r="D48" s="71" t="s">
        <v>71</v>
      </c>
      <c r="E48" s="72"/>
      <c r="F48" s="44"/>
      <c r="G48" s="73" t="s">
        <v>71</v>
      </c>
      <c r="H48" s="72"/>
      <c r="I48" s="71"/>
    </row>
    <row r="49" spans="1:9" ht="15" customHeight="1" thickBot="1">
      <c r="A49" s="144"/>
      <c r="B49" s="71" t="s">
        <v>72</v>
      </c>
      <c r="C49" s="72"/>
      <c r="D49" s="71" t="s">
        <v>72</v>
      </c>
      <c r="E49" s="72"/>
      <c r="F49" s="44"/>
      <c r="G49" s="73" t="s">
        <v>73</v>
      </c>
      <c r="H49" s="72"/>
      <c r="I49" s="71"/>
    </row>
    <row r="50" spans="1:9" ht="15" customHeight="1" thickBot="1">
      <c r="A50" s="144"/>
      <c r="B50" s="71" t="s">
        <v>74</v>
      </c>
      <c r="C50" s="72"/>
      <c r="D50" s="71" t="s">
        <v>74</v>
      </c>
      <c r="E50" s="72"/>
      <c r="F50" s="44"/>
      <c r="G50" s="73" t="s">
        <v>75</v>
      </c>
      <c r="H50" s="72"/>
      <c r="I50" s="71"/>
    </row>
    <row r="51" spans="1:9" ht="15" customHeight="1" thickBot="1">
      <c r="A51" s="144"/>
      <c r="B51" s="71" t="s">
        <v>76</v>
      </c>
      <c r="C51" s="72"/>
      <c r="D51" s="71" t="s">
        <v>76</v>
      </c>
      <c r="E51" s="72"/>
      <c r="F51" s="85"/>
      <c r="G51" s="73" t="s">
        <v>77</v>
      </c>
      <c r="H51" s="72"/>
      <c r="I51" s="71"/>
    </row>
    <row r="52" spans="1:9" ht="15" customHeight="1" thickBot="1">
      <c r="A52" s="144"/>
      <c r="B52" s="71" t="s">
        <v>78</v>
      </c>
      <c r="C52" s="72"/>
      <c r="D52" s="71" t="s">
        <v>78</v>
      </c>
      <c r="E52" s="72"/>
      <c r="F52" s="44"/>
      <c r="G52" s="73" t="s">
        <v>79</v>
      </c>
      <c r="H52" s="72"/>
      <c r="I52" s="71"/>
    </row>
    <row r="53" spans="1:9" ht="15" customHeight="1" thickBot="1">
      <c r="A53" s="145"/>
      <c r="B53" s="71" t="s">
        <v>80</v>
      </c>
      <c r="C53" s="72">
        <f>MAX(C48:C52)</f>
        <v>0</v>
      </c>
      <c r="D53" s="71"/>
      <c r="E53" s="72">
        <f>MAX(E48:E52)</f>
        <v>0</v>
      </c>
      <c r="F53" s="44"/>
      <c r="G53" s="73"/>
      <c r="H53" s="72">
        <f>SUM(H48:H52)</f>
        <v>0</v>
      </c>
      <c r="I53" s="71"/>
    </row>
    <row r="54" spans="1:9" ht="43.9" customHeight="1" thickBot="1">
      <c r="A54" s="146" t="s">
        <v>203</v>
      </c>
      <c r="B54" s="1" t="s">
        <v>65</v>
      </c>
      <c r="C54" s="1"/>
      <c r="D54" s="1" t="s">
        <v>133</v>
      </c>
      <c r="E54" s="1"/>
      <c r="F54" s="44"/>
      <c r="G54" s="7" t="s">
        <v>67</v>
      </c>
      <c r="H54" s="1"/>
      <c r="I54" s="1"/>
    </row>
    <row r="55" spans="1:9" ht="15" thickBot="1">
      <c r="A55" s="147"/>
      <c r="B55" s="1" t="s">
        <v>68</v>
      </c>
      <c r="C55" s="1"/>
      <c r="D55" s="1"/>
      <c r="E55" s="1"/>
      <c r="F55" s="44"/>
      <c r="G55" s="7"/>
      <c r="H55" s="1"/>
      <c r="I55" s="1"/>
    </row>
    <row r="56" spans="1:9" ht="15" customHeight="1" thickBot="1">
      <c r="A56" s="147"/>
      <c r="B56" s="43" t="s">
        <v>71</v>
      </c>
      <c r="C56" s="50"/>
      <c r="D56" s="43" t="s">
        <v>71</v>
      </c>
      <c r="E56" s="50"/>
      <c r="F56" s="85"/>
      <c r="G56" s="45" t="s">
        <v>71</v>
      </c>
      <c r="H56" s="32"/>
      <c r="I56" s="1"/>
    </row>
    <row r="57" spans="1:9" ht="15" customHeight="1" thickBot="1">
      <c r="A57" s="147"/>
      <c r="B57" s="43" t="s">
        <v>72</v>
      </c>
      <c r="C57" s="50"/>
      <c r="D57" s="43" t="s">
        <v>72</v>
      </c>
      <c r="E57" s="50"/>
      <c r="F57" s="44"/>
      <c r="G57" s="45" t="s">
        <v>73</v>
      </c>
      <c r="H57" s="32"/>
      <c r="I57" s="1"/>
    </row>
    <row r="58" spans="1:9" ht="15" customHeight="1" thickBot="1">
      <c r="A58" s="147"/>
      <c r="B58" s="43" t="s">
        <v>74</v>
      </c>
      <c r="C58" s="50"/>
      <c r="D58" s="43" t="s">
        <v>74</v>
      </c>
      <c r="E58" s="50"/>
      <c r="F58" s="44"/>
      <c r="G58" s="45" t="s">
        <v>75</v>
      </c>
      <c r="H58" s="32"/>
      <c r="I58" s="1"/>
    </row>
    <row r="59" spans="1:9" ht="15" customHeight="1" thickBot="1">
      <c r="A59" s="147"/>
      <c r="B59" s="43" t="s">
        <v>76</v>
      </c>
      <c r="C59" s="50"/>
      <c r="D59" s="43" t="s">
        <v>76</v>
      </c>
      <c r="E59" s="50"/>
      <c r="F59" s="44"/>
      <c r="G59" s="45" t="s">
        <v>77</v>
      </c>
      <c r="H59" s="32"/>
      <c r="I59" s="1"/>
    </row>
    <row r="60" spans="1:9" ht="15" customHeight="1" thickBot="1">
      <c r="A60" s="147"/>
      <c r="B60" s="43" t="s">
        <v>78</v>
      </c>
      <c r="C60" s="50"/>
      <c r="D60" s="43" t="s">
        <v>78</v>
      </c>
      <c r="E60" s="50"/>
      <c r="F60" s="44"/>
      <c r="G60" s="45" t="s">
        <v>79</v>
      </c>
      <c r="H60" s="32"/>
      <c r="I60" s="1"/>
    </row>
    <row r="61" spans="1:9" ht="15" customHeight="1" thickBot="1">
      <c r="A61" s="148"/>
      <c r="B61" s="43" t="s">
        <v>80</v>
      </c>
      <c r="C61" s="50">
        <f>MAX(C56:C60)</f>
        <v>0</v>
      </c>
      <c r="D61" s="43"/>
      <c r="E61" s="50">
        <f>MAX(E56:E60)</f>
        <v>0</v>
      </c>
      <c r="F61" s="44"/>
      <c r="G61" s="45"/>
      <c r="H61" s="50">
        <f>SUM(H56:H60)</f>
        <v>0</v>
      </c>
      <c r="I61" s="1"/>
    </row>
    <row r="62" spans="1:9" ht="43.9" customHeight="1" thickBot="1">
      <c r="A62" s="143" t="s">
        <v>204</v>
      </c>
      <c r="B62" s="71" t="s">
        <v>65</v>
      </c>
      <c r="C62" s="71"/>
      <c r="D62" s="71" t="s">
        <v>133</v>
      </c>
      <c r="E62" s="71"/>
      <c r="F62" s="44"/>
      <c r="G62" s="73" t="s">
        <v>67</v>
      </c>
      <c r="H62" s="71"/>
      <c r="I62" s="71"/>
    </row>
    <row r="63" spans="1:9" ht="15" thickBot="1">
      <c r="A63" s="144"/>
      <c r="B63" s="71" t="s">
        <v>68</v>
      </c>
      <c r="C63" s="71"/>
      <c r="D63" s="71"/>
      <c r="E63" s="71"/>
      <c r="F63" s="44"/>
      <c r="G63" s="73"/>
      <c r="H63" s="71"/>
      <c r="I63" s="71"/>
    </row>
    <row r="64" spans="1:9" ht="15" customHeight="1" thickBot="1">
      <c r="A64" s="144"/>
      <c r="B64" s="71" t="s">
        <v>71</v>
      </c>
      <c r="C64" s="72"/>
      <c r="D64" s="71" t="s">
        <v>71</v>
      </c>
      <c r="E64" s="72"/>
      <c r="F64" s="44"/>
      <c r="G64" s="73" t="s">
        <v>71</v>
      </c>
      <c r="H64" s="72"/>
      <c r="I64" s="71"/>
    </row>
    <row r="65" spans="1:9" ht="15" customHeight="1" thickBot="1">
      <c r="A65" s="144"/>
      <c r="B65" s="71" t="s">
        <v>72</v>
      </c>
      <c r="C65" s="72"/>
      <c r="D65" s="71" t="s">
        <v>72</v>
      </c>
      <c r="E65" s="72"/>
      <c r="F65" s="44"/>
      <c r="G65" s="73" t="s">
        <v>73</v>
      </c>
      <c r="H65" s="72"/>
      <c r="I65" s="71"/>
    </row>
    <row r="66" spans="1:9" ht="15" customHeight="1" thickBot="1">
      <c r="A66" s="144"/>
      <c r="B66" s="71" t="s">
        <v>74</v>
      </c>
      <c r="C66" s="72"/>
      <c r="D66" s="71" t="s">
        <v>74</v>
      </c>
      <c r="E66" s="72"/>
      <c r="F66" s="44"/>
      <c r="G66" s="73" t="s">
        <v>75</v>
      </c>
      <c r="H66" s="72"/>
      <c r="I66" s="71"/>
    </row>
    <row r="67" spans="1:9" ht="15" customHeight="1" thickBot="1">
      <c r="A67" s="144"/>
      <c r="B67" s="71" t="s">
        <v>76</v>
      </c>
      <c r="C67" s="72"/>
      <c r="D67" s="71" t="s">
        <v>76</v>
      </c>
      <c r="E67" s="72"/>
      <c r="F67" s="85"/>
      <c r="G67" s="73" t="s">
        <v>77</v>
      </c>
      <c r="H67" s="72"/>
      <c r="I67" s="71"/>
    </row>
    <row r="68" spans="1:9" ht="15" customHeight="1" thickBot="1">
      <c r="A68" s="144"/>
      <c r="B68" s="71" t="s">
        <v>78</v>
      </c>
      <c r="C68" s="72"/>
      <c r="D68" s="71" t="s">
        <v>78</v>
      </c>
      <c r="E68" s="72"/>
      <c r="F68" s="44"/>
      <c r="G68" s="73" t="s">
        <v>79</v>
      </c>
      <c r="H68" s="72"/>
      <c r="I68" s="71"/>
    </row>
    <row r="69" spans="1:9" ht="15" customHeight="1" thickBot="1">
      <c r="A69" s="145"/>
      <c r="B69" s="71" t="s">
        <v>80</v>
      </c>
      <c r="C69" s="72">
        <f>MAX(C64:C68)</f>
        <v>0</v>
      </c>
      <c r="D69" s="71"/>
      <c r="E69" s="72">
        <f>MAX(E64:E68)</f>
        <v>0</v>
      </c>
      <c r="F69" s="44"/>
      <c r="G69" s="73"/>
      <c r="H69" s="72">
        <f>SUM(H64:H68)</f>
        <v>0</v>
      </c>
      <c r="I69" s="71"/>
    </row>
    <row r="70" spans="1:9" ht="43.9" customHeight="1" thickBot="1">
      <c r="A70" s="146" t="s">
        <v>205</v>
      </c>
      <c r="B70" s="1" t="s">
        <v>65</v>
      </c>
      <c r="C70" s="1"/>
      <c r="D70" s="1" t="s">
        <v>133</v>
      </c>
      <c r="E70" s="1"/>
      <c r="F70" s="44"/>
      <c r="G70" s="7" t="s">
        <v>67</v>
      </c>
      <c r="H70" s="1"/>
      <c r="I70" s="1"/>
    </row>
    <row r="71" spans="1:9" ht="15" thickBot="1">
      <c r="A71" s="147"/>
      <c r="B71" s="1" t="s">
        <v>68</v>
      </c>
      <c r="C71" s="1"/>
      <c r="D71" s="1"/>
      <c r="E71" s="1"/>
      <c r="F71" s="44"/>
      <c r="G71" s="7"/>
      <c r="H71" s="1"/>
      <c r="I71" s="1"/>
    </row>
    <row r="72" spans="1:9" ht="15" customHeight="1" thickBot="1">
      <c r="A72" s="147"/>
      <c r="B72" s="43" t="s">
        <v>71</v>
      </c>
      <c r="C72" s="50"/>
      <c r="D72" s="43" t="s">
        <v>71</v>
      </c>
      <c r="E72" s="50"/>
      <c r="F72" s="85"/>
      <c r="G72" s="45" t="s">
        <v>71</v>
      </c>
      <c r="H72" s="32"/>
      <c r="I72" s="1"/>
    </row>
    <row r="73" spans="1:9" ht="15" customHeight="1" thickBot="1">
      <c r="A73" s="147"/>
      <c r="B73" s="43" t="s">
        <v>72</v>
      </c>
      <c r="C73" s="50"/>
      <c r="D73" s="43" t="s">
        <v>72</v>
      </c>
      <c r="E73" s="50"/>
      <c r="F73" s="44"/>
      <c r="G73" s="45" t="s">
        <v>73</v>
      </c>
      <c r="H73" s="32"/>
      <c r="I73" s="1"/>
    </row>
    <row r="74" spans="1:9" ht="15" customHeight="1" thickBot="1">
      <c r="A74" s="147"/>
      <c r="B74" s="43" t="s">
        <v>74</v>
      </c>
      <c r="C74" s="50"/>
      <c r="D74" s="43" t="s">
        <v>74</v>
      </c>
      <c r="E74" s="50"/>
      <c r="F74" s="44"/>
      <c r="G74" s="45" t="s">
        <v>75</v>
      </c>
      <c r="H74" s="32"/>
      <c r="I74" s="1"/>
    </row>
    <row r="75" spans="1:9" ht="15" customHeight="1" thickBot="1">
      <c r="A75" s="147"/>
      <c r="B75" s="43" t="s">
        <v>76</v>
      </c>
      <c r="C75" s="50"/>
      <c r="D75" s="43" t="s">
        <v>76</v>
      </c>
      <c r="E75" s="50"/>
      <c r="F75" s="44"/>
      <c r="G75" s="45" t="s">
        <v>77</v>
      </c>
      <c r="H75" s="32"/>
      <c r="I75" s="1"/>
    </row>
    <row r="76" spans="1:9" ht="15" customHeight="1" thickBot="1">
      <c r="A76" s="147"/>
      <c r="B76" s="43" t="s">
        <v>78</v>
      </c>
      <c r="C76" s="50"/>
      <c r="D76" s="43" t="s">
        <v>78</v>
      </c>
      <c r="E76" s="50"/>
      <c r="F76" s="44"/>
      <c r="G76" s="45" t="s">
        <v>79</v>
      </c>
      <c r="H76" s="32"/>
      <c r="I76" s="1"/>
    </row>
    <row r="77" spans="1:9" ht="15" customHeight="1" thickBot="1">
      <c r="A77" s="148"/>
      <c r="B77" s="43" t="s">
        <v>80</v>
      </c>
      <c r="C77" s="50">
        <f>MAX(C72:C76)</f>
        <v>0</v>
      </c>
      <c r="D77" s="43"/>
      <c r="E77" s="50">
        <f>MAX(E72:E76)</f>
        <v>0</v>
      </c>
      <c r="F77" s="44"/>
      <c r="G77" s="45"/>
      <c r="H77" s="50">
        <f>SUM(H72:H76)</f>
        <v>0</v>
      </c>
      <c r="I77" s="1"/>
    </row>
    <row r="78" spans="1:9" ht="34.15" customHeight="1" thickBot="1">
      <c r="A78" s="143" t="s">
        <v>206</v>
      </c>
      <c r="B78" s="71" t="s">
        <v>65</v>
      </c>
      <c r="C78" s="71"/>
      <c r="D78" s="71" t="s">
        <v>133</v>
      </c>
      <c r="E78" s="71"/>
      <c r="F78" s="44"/>
      <c r="G78" s="73" t="s">
        <v>67</v>
      </c>
      <c r="H78" s="71"/>
      <c r="I78" s="71"/>
    </row>
    <row r="79" spans="1:9" ht="15" thickBot="1">
      <c r="A79" s="144"/>
      <c r="B79" s="71" t="s">
        <v>68</v>
      </c>
      <c r="C79" s="71"/>
      <c r="D79" s="71"/>
      <c r="E79" s="71"/>
      <c r="F79" s="44"/>
      <c r="G79" s="73"/>
      <c r="H79" s="71"/>
      <c r="I79" s="71"/>
    </row>
    <row r="80" spans="1:9" ht="15" customHeight="1" thickBot="1">
      <c r="A80" s="144"/>
      <c r="B80" s="71" t="s">
        <v>71</v>
      </c>
      <c r="C80" s="72"/>
      <c r="D80" s="71" t="s">
        <v>71</v>
      </c>
      <c r="E80" s="72"/>
      <c r="F80" s="44"/>
      <c r="G80" s="73" t="s">
        <v>71</v>
      </c>
      <c r="H80" s="72"/>
      <c r="I80" s="71"/>
    </row>
    <row r="81" spans="1:9" ht="15" customHeight="1" thickBot="1">
      <c r="A81" s="144"/>
      <c r="B81" s="71" t="s">
        <v>72</v>
      </c>
      <c r="C81" s="72"/>
      <c r="D81" s="71" t="s">
        <v>72</v>
      </c>
      <c r="E81" s="72"/>
      <c r="F81" s="44"/>
      <c r="G81" s="73" t="s">
        <v>73</v>
      </c>
      <c r="H81" s="72"/>
      <c r="I81" s="71"/>
    </row>
    <row r="82" spans="1:9" ht="15" customHeight="1" thickBot="1">
      <c r="A82" s="144"/>
      <c r="B82" s="71" t="s">
        <v>74</v>
      </c>
      <c r="C82" s="72"/>
      <c r="D82" s="71" t="s">
        <v>74</v>
      </c>
      <c r="E82" s="72"/>
      <c r="F82" s="44"/>
      <c r="G82" s="73" t="s">
        <v>75</v>
      </c>
      <c r="H82" s="72"/>
      <c r="I82" s="71"/>
    </row>
    <row r="83" spans="1:9" ht="15" customHeight="1" thickBot="1">
      <c r="A83" s="144"/>
      <c r="B83" s="71" t="s">
        <v>76</v>
      </c>
      <c r="C83" s="72"/>
      <c r="D83" s="71" t="s">
        <v>76</v>
      </c>
      <c r="E83" s="72"/>
      <c r="F83" s="85"/>
      <c r="G83" s="73" t="s">
        <v>77</v>
      </c>
      <c r="H83" s="72"/>
      <c r="I83" s="71"/>
    </row>
    <row r="84" spans="1:9" ht="15" customHeight="1" thickBot="1">
      <c r="A84" s="144"/>
      <c r="B84" s="71" t="s">
        <v>78</v>
      </c>
      <c r="C84" s="72"/>
      <c r="D84" s="71" t="s">
        <v>78</v>
      </c>
      <c r="E84" s="72"/>
      <c r="F84" s="44"/>
      <c r="G84" s="73" t="s">
        <v>79</v>
      </c>
      <c r="H84" s="72"/>
      <c r="I84" s="71"/>
    </row>
    <row r="85" spans="1:9" ht="15" customHeight="1" thickBot="1">
      <c r="A85" s="145"/>
      <c r="B85" s="71" t="s">
        <v>80</v>
      </c>
      <c r="C85" s="72">
        <f>MAX(C80:C84)</f>
        <v>0</v>
      </c>
      <c r="D85" s="71"/>
      <c r="E85" s="72">
        <f>MAX(E80:E84)</f>
        <v>0</v>
      </c>
      <c r="F85" s="44"/>
      <c r="G85" s="73"/>
      <c r="H85" s="72">
        <f>SUM(H80:H84)</f>
        <v>0</v>
      </c>
      <c r="I85" s="71"/>
    </row>
    <row r="86" spans="1:9" ht="29.45" thickBot="1">
      <c r="A86" s="2" t="s">
        <v>207</v>
      </c>
      <c r="B86" s="1" t="s">
        <v>199</v>
      </c>
      <c r="C86" s="91">
        <f>C45+C53+C61+C69+C77+C85</f>
        <v>0</v>
      </c>
      <c r="D86" s="1" t="s">
        <v>133</v>
      </c>
      <c r="E86" s="91">
        <f>E45+E53+E61+E69+E77+E85</f>
        <v>0</v>
      </c>
      <c r="F86" s="44"/>
      <c r="G86" s="7" t="s">
        <v>67</v>
      </c>
      <c r="H86" s="91">
        <f>H45+H53+H61+H69+H77+H85</f>
        <v>0</v>
      </c>
      <c r="I86" s="1"/>
    </row>
    <row r="87" spans="1:9" ht="16.149999999999999" thickBot="1">
      <c r="A87" s="118" t="s">
        <v>208</v>
      </c>
      <c r="B87" s="119"/>
      <c r="C87" s="119"/>
      <c r="D87" s="119"/>
      <c r="E87" s="119"/>
      <c r="F87" s="44"/>
      <c r="G87" s="121"/>
      <c r="H87" s="119"/>
      <c r="I87" s="119"/>
    </row>
    <row r="88" spans="1:9" ht="29.45" customHeight="1" thickBot="1">
      <c r="A88" s="164" t="s">
        <v>209</v>
      </c>
      <c r="B88" s="124" t="s">
        <v>65</v>
      </c>
      <c r="C88" s="124"/>
      <c r="D88" s="124" t="s">
        <v>133</v>
      </c>
      <c r="E88" s="124"/>
      <c r="F88" s="44"/>
      <c r="G88" s="126" t="s">
        <v>67</v>
      </c>
      <c r="H88" s="124"/>
      <c r="I88" s="124"/>
    </row>
    <row r="89" spans="1:9" ht="15" thickBot="1">
      <c r="A89" s="165"/>
      <c r="B89" s="124" t="s">
        <v>68</v>
      </c>
      <c r="C89" s="124"/>
      <c r="D89" s="124"/>
      <c r="E89" s="124"/>
      <c r="F89" s="44"/>
      <c r="G89" s="126"/>
      <c r="H89" s="124"/>
      <c r="I89" s="124"/>
    </row>
    <row r="90" spans="1:9" ht="15" customHeight="1" thickBot="1">
      <c r="A90" s="165"/>
      <c r="B90" s="124" t="s">
        <v>71</v>
      </c>
      <c r="C90" s="125"/>
      <c r="D90" s="124" t="s">
        <v>71</v>
      </c>
      <c r="E90" s="125"/>
      <c r="F90" s="85"/>
      <c r="G90" s="126" t="s">
        <v>71</v>
      </c>
      <c r="H90" s="125"/>
      <c r="I90" s="124"/>
    </row>
    <row r="91" spans="1:9" ht="15" customHeight="1" thickBot="1">
      <c r="A91" s="165"/>
      <c r="B91" s="124" t="s">
        <v>72</v>
      </c>
      <c r="C91" s="125"/>
      <c r="D91" s="124" t="s">
        <v>72</v>
      </c>
      <c r="E91" s="125"/>
      <c r="F91" s="44"/>
      <c r="G91" s="126" t="s">
        <v>73</v>
      </c>
      <c r="H91" s="125"/>
      <c r="I91" s="124"/>
    </row>
    <row r="92" spans="1:9" ht="15" customHeight="1" thickBot="1">
      <c r="A92" s="165"/>
      <c r="B92" s="124" t="s">
        <v>74</v>
      </c>
      <c r="C92" s="125"/>
      <c r="D92" s="124" t="s">
        <v>74</v>
      </c>
      <c r="E92" s="125"/>
      <c r="F92" s="44"/>
      <c r="G92" s="126" t="s">
        <v>75</v>
      </c>
      <c r="H92" s="125"/>
      <c r="I92" s="124"/>
    </row>
    <row r="93" spans="1:9" ht="15" customHeight="1" thickBot="1">
      <c r="A93" s="165"/>
      <c r="B93" s="124" t="s">
        <v>76</v>
      </c>
      <c r="C93" s="125"/>
      <c r="D93" s="124" t="s">
        <v>76</v>
      </c>
      <c r="E93" s="125"/>
      <c r="F93" s="44"/>
      <c r="G93" s="126" t="s">
        <v>77</v>
      </c>
      <c r="H93" s="125"/>
      <c r="I93" s="124"/>
    </row>
    <row r="94" spans="1:9" ht="15" customHeight="1" thickBot="1">
      <c r="A94" s="165"/>
      <c r="B94" s="124" t="s">
        <v>78</v>
      </c>
      <c r="C94" s="125"/>
      <c r="D94" s="124" t="s">
        <v>78</v>
      </c>
      <c r="E94" s="125"/>
      <c r="F94" s="44"/>
      <c r="G94" s="126" t="s">
        <v>79</v>
      </c>
      <c r="H94" s="125"/>
      <c r="I94" s="124"/>
    </row>
    <row r="95" spans="1:9" ht="15" customHeight="1" thickBot="1">
      <c r="A95" s="166"/>
      <c r="B95" s="124" t="s">
        <v>80</v>
      </c>
      <c r="C95" s="125">
        <f>MAX(C90:C94)</f>
        <v>0</v>
      </c>
      <c r="D95" s="124"/>
      <c r="E95" s="125">
        <f>MAX(E90:E94)</f>
        <v>0</v>
      </c>
      <c r="F95" s="44"/>
      <c r="G95" s="126"/>
      <c r="H95" s="125">
        <f>SUM(H90:H94)</f>
        <v>0</v>
      </c>
      <c r="I95" s="124"/>
    </row>
    <row r="96" spans="1:9" ht="27.6" customHeight="1" thickBot="1">
      <c r="A96" s="146" t="s">
        <v>210</v>
      </c>
      <c r="B96" s="1" t="s">
        <v>65</v>
      </c>
      <c r="C96" s="1"/>
      <c r="D96" s="1" t="s">
        <v>133</v>
      </c>
      <c r="E96" s="1"/>
      <c r="F96" s="85"/>
      <c r="G96" s="7" t="s">
        <v>67</v>
      </c>
      <c r="H96" s="1"/>
      <c r="I96" s="1"/>
    </row>
    <row r="97" spans="1:9" ht="15" thickBot="1">
      <c r="A97" s="147"/>
      <c r="B97" s="1" t="s">
        <v>68</v>
      </c>
      <c r="C97" s="1"/>
      <c r="D97" s="1"/>
      <c r="E97" s="1"/>
      <c r="F97" s="44"/>
      <c r="G97" s="7"/>
      <c r="H97" s="1"/>
      <c r="I97" s="1"/>
    </row>
    <row r="98" spans="1:9" ht="15" customHeight="1" thickBot="1">
      <c r="A98" s="147"/>
      <c r="B98" s="43" t="s">
        <v>71</v>
      </c>
      <c r="C98" s="50"/>
      <c r="D98" s="43" t="s">
        <v>71</v>
      </c>
      <c r="E98" s="50"/>
      <c r="F98" s="85"/>
      <c r="G98" s="45" t="s">
        <v>71</v>
      </c>
      <c r="H98" s="32"/>
      <c r="I98" s="1"/>
    </row>
    <row r="99" spans="1:9" ht="15" customHeight="1" thickBot="1">
      <c r="A99" s="147"/>
      <c r="B99" s="43" t="s">
        <v>72</v>
      </c>
      <c r="C99" s="50"/>
      <c r="D99" s="43" t="s">
        <v>72</v>
      </c>
      <c r="E99" s="50"/>
      <c r="F99" s="44"/>
      <c r="G99" s="45" t="s">
        <v>73</v>
      </c>
      <c r="H99" s="32"/>
      <c r="I99" s="1"/>
    </row>
    <row r="100" spans="1:9" ht="15" customHeight="1" thickBot="1">
      <c r="A100" s="147"/>
      <c r="B100" s="43" t="s">
        <v>74</v>
      </c>
      <c r="C100" s="50"/>
      <c r="D100" s="43" t="s">
        <v>74</v>
      </c>
      <c r="E100" s="50"/>
      <c r="F100" s="44"/>
      <c r="G100" s="45" t="s">
        <v>75</v>
      </c>
      <c r="H100" s="32"/>
      <c r="I100" s="1"/>
    </row>
    <row r="101" spans="1:9" ht="15" customHeight="1" thickBot="1">
      <c r="A101" s="147"/>
      <c r="B101" s="43" t="s">
        <v>76</v>
      </c>
      <c r="C101" s="50"/>
      <c r="D101" s="43" t="s">
        <v>76</v>
      </c>
      <c r="E101" s="50"/>
      <c r="F101" s="44"/>
      <c r="G101" s="45" t="s">
        <v>77</v>
      </c>
      <c r="H101" s="32"/>
      <c r="I101" s="1"/>
    </row>
    <row r="102" spans="1:9" ht="15" customHeight="1" thickBot="1">
      <c r="A102" s="147"/>
      <c r="B102" s="43" t="s">
        <v>78</v>
      </c>
      <c r="C102" s="50"/>
      <c r="D102" s="43" t="s">
        <v>78</v>
      </c>
      <c r="E102" s="50"/>
      <c r="F102" s="44"/>
      <c r="G102" s="45" t="s">
        <v>79</v>
      </c>
      <c r="H102" s="32"/>
      <c r="I102" s="1"/>
    </row>
    <row r="103" spans="1:9" ht="15" customHeight="1" thickBot="1">
      <c r="A103" s="148"/>
      <c r="B103" s="43" t="s">
        <v>80</v>
      </c>
      <c r="C103" s="50">
        <f>MAX(C98:C102)</f>
        <v>0</v>
      </c>
      <c r="D103" s="43"/>
      <c r="E103" s="50">
        <f>MAX(E98:E102)</f>
        <v>0</v>
      </c>
      <c r="F103" s="44"/>
      <c r="G103" s="45"/>
      <c r="H103" s="50">
        <f>SUM(H98:H102)</f>
        <v>0</v>
      </c>
      <c r="I103" s="1"/>
    </row>
    <row r="104" spans="1:9" ht="17.45" customHeight="1" thickBot="1">
      <c r="A104" s="164" t="s">
        <v>211</v>
      </c>
      <c r="B104" s="122" t="s">
        <v>65</v>
      </c>
      <c r="C104" s="122"/>
      <c r="D104" s="122" t="s">
        <v>133</v>
      </c>
      <c r="E104" s="122"/>
      <c r="F104" s="44"/>
      <c r="G104" s="122" t="s">
        <v>67</v>
      </c>
      <c r="H104" s="122"/>
      <c r="I104" s="122"/>
    </row>
    <row r="105" spans="1:9" ht="17.45" customHeight="1" thickBot="1">
      <c r="A105" s="165"/>
      <c r="B105" s="124" t="s">
        <v>68</v>
      </c>
      <c r="C105" s="124"/>
      <c r="D105" s="124"/>
      <c r="E105" s="124"/>
      <c r="F105" s="44"/>
      <c r="G105" s="126"/>
      <c r="H105" s="124"/>
      <c r="I105" s="124"/>
    </row>
    <row r="106" spans="1:9" ht="17.45" customHeight="1" thickBot="1">
      <c r="A106" s="165"/>
      <c r="B106" s="124" t="s">
        <v>71</v>
      </c>
      <c r="C106" s="125"/>
      <c r="D106" s="124" t="s">
        <v>71</v>
      </c>
      <c r="E106" s="125"/>
      <c r="F106" s="85"/>
      <c r="G106" s="126" t="s">
        <v>71</v>
      </c>
      <c r="H106" s="125"/>
      <c r="I106" s="124"/>
    </row>
    <row r="107" spans="1:9" ht="17.45" customHeight="1" thickBot="1">
      <c r="A107" s="165"/>
      <c r="B107" s="124" t="s">
        <v>72</v>
      </c>
      <c r="C107" s="125"/>
      <c r="D107" s="124" t="s">
        <v>72</v>
      </c>
      <c r="E107" s="125"/>
      <c r="F107" s="44"/>
      <c r="G107" s="126" t="s">
        <v>73</v>
      </c>
      <c r="H107" s="125"/>
      <c r="I107" s="124"/>
    </row>
    <row r="108" spans="1:9" ht="17.45" customHeight="1" thickBot="1">
      <c r="A108" s="165"/>
      <c r="B108" s="124" t="s">
        <v>74</v>
      </c>
      <c r="C108" s="125"/>
      <c r="D108" s="124" t="s">
        <v>74</v>
      </c>
      <c r="E108" s="125"/>
      <c r="F108" s="44"/>
      <c r="G108" s="126" t="s">
        <v>75</v>
      </c>
      <c r="H108" s="125"/>
      <c r="I108" s="124"/>
    </row>
    <row r="109" spans="1:9" ht="17.45" customHeight="1" thickBot="1">
      <c r="A109" s="165"/>
      <c r="B109" s="124" t="s">
        <v>76</v>
      </c>
      <c r="C109" s="125"/>
      <c r="D109" s="124" t="s">
        <v>76</v>
      </c>
      <c r="E109" s="125"/>
      <c r="F109" s="44"/>
      <c r="G109" s="126" t="s">
        <v>77</v>
      </c>
      <c r="H109" s="125"/>
      <c r="I109" s="124"/>
    </row>
    <row r="110" spans="1:9" ht="17.45" customHeight="1" thickBot="1">
      <c r="A110" s="165"/>
      <c r="B110" s="124" t="s">
        <v>78</v>
      </c>
      <c r="C110" s="125"/>
      <c r="D110" s="124" t="s">
        <v>78</v>
      </c>
      <c r="E110" s="125"/>
      <c r="F110" s="44"/>
      <c r="G110" s="126" t="s">
        <v>79</v>
      </c>
      <c r="H110" s="125"/>
      <c r="I110" s="124"/>
    </row>
    <row r="111" spans="1:9" ht="17.45" customHeight="1" thickBot="1">
      <c r="A111" s="166"/>
      <c r="B111" s="124" t="s">
        <v>80</v>
      </c>
      <c r="C111" s="125">
        <f>MAX(C106:C110)</f>
        <v>0</v>
      </c>
      <c r="D111" s="124"/>
      <c r="E111" s="125">
        <f>MAX(E106:E110)</f>
        <v>0</v>
      </c>
      <c r="F111" s="44"/>
      <c r="G111" s="126"/>
      <c r="H111" s="125">
        <f>SUM(H106:H110)</f>
        <v>0</v>
      </c>
      <c r="I111" s="124"/>
    </row>
    <row r="112" spans="1:9" ht="14.45" customHeight="1" thickBot="1">
      <c r="A112" s="173" t="s">
        <v>212</v>
      </c>
      <c r="B112" s="9" t="s">
        <v>65</v>
      </c>
      <c r="C112" s="9"/>
      <c r="D112" s="9" t="s">
        <v>133</v>
      </c>
      <c r="E112" s="9"/>
      <c r="F112" s="44"/>
      <c r="G112" s="9" t="s">
        <v>67</v>
      </c>
      <c r="H112" s="9"/>
      <c r="I112" s="9"/>
    </row>
    <row r="113" spans="1:9" ht="15" thickBot="1">
      <c r="A113" s="174"/>
      <c r="B113" s="1" t="s">
        <v>68</v>
      </c>
      <c r="C113" s="1"/>
      <c r="D113" s="1"/>
      <c r="E113" s="1"/>
      <c r="F113" s="44"/>
      <c r="G113" s="7"/>
      <c r="H113" s="1"/>
      <c r="I113" s="1"/>
    </row>
    <row r="114" spans="1:9" ht="15" customHeight="1" thickBot="1">
      <c r="A114" s="174"/>
      <c r="B114" s="43" t="s">
        <v>71</v>
      </c>
      <c r="C114" s="50"/>
      <c r="D114" s="43" t="s">
        <v>71</v>
      </c>
      <c r="E114" s="50"/>
      <c r="F114" s="85"/>
      <c r="G114" s="45" t="s">
        <v>71</v>
      </c>
      <c r="H114" s="32"/>
      <c r="I114" s="1"/>
    </row>
    <row r="115" spans="1:9" ht="15" customHeight="1" thickBot="1">
      <c r="A115" s="174"/>
      <c r="B115" s="43" t="s">
        <v>72</v>
      </c>
      <c r="C115" s="50"/>
      <c r="D115" s="43" t="s">
        <v>72</v>
      </c>
      <c r="E115" s="50"/>
      <c r="F115" s="44"/>
      <c r="G115" s="45" t="s">
        <v>73</v>
      </c>
      <c r="H115" s="32"/>
      <c r="I115" s="1"/>
    </row>
    <row r="116" spans="1:9" ht="15" customHeight="1" thickBot="1">
      <c r="A116" s="174"/>
      <c r="B116" s="43" t="s">
        <v>74</v>
      </c>
      <c r="C116" s="50"/>
      <c r="D116" s="43" t="s">
        <v>74</v>
      </c>
      <c r="E116" s="50"/>
      <c r="F116" s="44"/>
      <c r="G116" s="45" t="s">
        <v>75</v>
      </c>
      <c r="H116" s="32"/>
      <c r="I116" s="1"/>
    </row>
    <row r="117" spans="1:9" ht="15" customHeight="1" thickBot="1">
      <c r="A117" s="174"/>
      <c r="B117" s="43" t="s">
        <v>76</v>
      </c>
      <c r="C117" s="50"/>
      <c r="D117" s="43" t="s">
        <v>76</v>
      </c>
      <c r="E117" s="50"/>
      <c r="F117" s="44"/>
      <c r="G117" s="45" t="s">
        <v>77</v>
      </c>
      <c r="H117" s="32"/>
      <c r="I117" s="1"/>
    </row>
    <row r="118" spans="1:9" ht="15" customHeight="1" thickBot="1">
      <c r="A118" s="174"/>
      <c r="B118" s="43" t="s">
        <v>78</v>
      </c>
      <c r="C118" s="50"/>
      <c r="D118" s="43" t="s">
        <v>78</v>
      </c>
      <c r="E118" s="50"/>
      <c r="F118" s="44"/>
      <c r="G118" s="45" t="s">
        <v>79</v>
      </c>
      <c r="H118" s="32"/>
      <c r="I118" s="1"/>
    </row>
    <row r="119" spans="1:9" ht="15" customHeight="1" thickBot="1">
      <c r="A119" s="175"/>
      <c r="B119" s="43" t="s">
        <v>80</v>
      </c>
      <c r="C119" s="50">
        <f>MAX(C114:C118)</f>
        <v>0</v>
      </c>
      <c r="D119" s="43"/>
      <c r="E119" s="50">
        <f>MAX(E114:E118)</f>
        <v>0</v>
      </c>
      <c r="F119" s="44"/>
      <c r="G119" s="45"/>
      <c r="H119" s="50">
        <f>SUM(H114:H118)</f>
        <v>0</v>
      </c>
      <c r="I119" s="1"/>
    </row>
    <row r="120" spans="1:9" ht="14.45" customHeight="1" thickBot="1">
      <c r="A120" s="176" t="s">
        <v>213</v>
      </c>
      <c r="B120" s="132" t="s">
        <v>65</v>
      </c>
      <c r="C120" s="132"/>
      <c r="D120" s="132" t="s">
        <v>133</v>
      </c>
      <c r="E120" s="132"/>
      <c r="F120" s="44"/>
      <c r="G120" s="132" t="s">
        <v>67</v>
      </c>
      <c r="H120" s="132"/>
      <c r="I120" s="132"/>
    </row>
    <row r="121" spans="1:9" ht="15" thickBot="1">
      <c r="A121" s="177"/>
      <c r="B121" s="124" t="s">
        <v>68</v>
      </c>
      <c r="C121" s="124"/>
      <c r="D121" s="124"/>
      <c r="E121" s="124"/>
      <c r="F121" s="44"/>
      <c r="G121" s="126"/>
      <c r="H121" s="124"/>
      <c r="I121" s="124"/>
    </row>
    <row r="122" spans="1:9" ht="15" customHeight="1" thickBot="1">
      <c r="A122" s="177"/>
      <c r="B122" s="124" t="s">
        <v>71</v>
      </c>
      <c r="C122" s="125"/>
      <c r="D122" s="124" t="s">
        <v>71</v>
      </c>
      <c r="E122" s="125"/>
      <c r="F122" s="85"/>
      <c r="G122" s="126" t="s">
        <v>71</v>
      </c>
      <c r="H122" s="125"/>
      <c r="I122" s="124"/>
    </row>
    <row r="123" spans="1:9" ht="15" customHeight="1" thickBot="1">
      <c r="A123" s="177"/>
      <c r="B123" s="124" t="s">
        <v>72</v>
      </c>
      <c r="C123" s="125"/>
      <c r="D123" s="124" t="s">
        <v>72</v>
      </c>
      <c r="E123" s="125"/>
      <c r="F123" s="44"/>
      <c r="G123" s="126" t="s">
        <v>73</v>
      </c>
      <c r="H123" s="125"/>
      <c r="I123" s="124"/>
    </row>
    <row r="124" spans="1:9" ht="15" customHeight="1" thickBot="1">
      <c r="A124" s="177"/>
      <c r="B124" s="124" t="s">
        <v>74</v>
      </c>
      <c r="C124" s="125"/>
      <c r="D124" s="124" t="s">
        <v>74</v>
      </c>
      <c r="E124" s="125"/>
      <c r="F124" s="44"/>
      <c r="G124" s="126" t="s">
        <v>75</v>
      </c>
      <c r="H124" s="125"/>
      <c r="I124" s="124"/>
    </row>
    <row r="125" spans="1:9" ht="15" customHeight="1" thickBot="1">
      <c r="A125" s="177"/>
      <c r="B125" s="124" t="s">
        <v>76</v>
      </c>
      <c r="C125" s="125"/>
      <c r="D125" s="124" t="s">
        <v>76</v>
      </c>
      <c r="E125" s="125"/>
      <c r="F125" s="44"/>
      <c r="G125" s="126" t="s">
        <v>77</v>
      </c>
      <c r="H125" s="125"/>
      <c r="I125" s="124"/>
    </row>
    <row r="126" spans="1:9" ht="15" customHeight="1" thickBot="1">
      <c r="A126" s="177"/>
      <c r="B126" s="124" t="s">
        <v>78</v>
      </c>
      <c r="C126" s="125"/>
      <c r="D126" s="124" t="s">
        <v>78</v>
      </c>
      <c r="E126" s="125"/>
      <c r="F126" s="44"/>
      <c r="G126" s="126" t="s">
        <v>79</v>
      </c>
      <c r="H126" s="125"/>
      <c r="I126" s="124"/>
    </row>
    <row r="127" spans="1:9" ht="15" customHeight="1" thickBot="1">
      <c r="A127" s="178"/>
      <c r="B127" s="124" t="s">
        <v>80</v>
      </c>
      <c r="C127" s="125">
        <f>MAX(C122:C126)</f>
        <v>0</v>
      </c>
      <c r="D127" s="124"/>
      <c r="E127" s="125">
        <f>MAX(E122:E126)</f>
        <v>0</v>
      </c>
      <c r="F127" s="44"/>
      <c r="G127" s="126"/>
      <c r="H127" s="125">
        <f>SUM(H122:H126)</f>
        <v>0</v>
      </c>
      <c r="I127" s="124"/>
    </row>
    <row r="128" spans="1:9" ht="34.15" customHeight="1" thickBot="1">
      <c r="A128" s="146" t="s">
        <v>214</v>
      </c>
      <c r="B128" s="1" t="s">
        <v>65</v>
      </c>
      <c r="C128" s="1"/>
      <c r="D128" s="1" t="s">
        <v>133</v>
      </c>
      <c r="E128" s="1"/>
      <c r="F128" s="44"/>
      <c r="G128" s="7" t="s">
        <v>67</v>
      </c>
      <c r="H128" s="1"/>
      <c r="I128" s="1"/>
    </row>
    <row r="129" spans="1:9" ht="15" thickBot="1">
      <c r="A129" s="147"/>
      <c r="B129" s="1" t="s">
        <v>68</v>
      </c>
      <c r="C129" s="1"/>
      <c r="D129" s="1"/>
      <c r="E129" s="1"/>
      <c r="F129" s="44"/>
      <c r="G129" s="7"/>
      <c r="H129" s="1"/>
      <c r="I129" s="1"/>
    </row>
    <row r="130" spans="1:9" ht="15" customHeight="1" thickBot="1">
      <c r="A130" s="147"/>
      <c r="B130" s="43" t="s">
        <v>71</v>
      </c>
      <c r="C130" s="50"/>
      <c r="D130" s="43" t="s">
        <v>71</v>
      </c>
      <c r="E130" s="50"/>
      <c r="F130" s="85"/>
      <c r="G130" s="45" t="s">
        <v>71</v>
      </c>
      <c r="H130" s="32"/>
      <c r="I130" s="1"/>
    </row>
    <row r="131" spans="1:9" ht="15" customHeight="1" thickBot="1">
      <c r="A131" s="147"/>
      <c r="B131" s="43" t="s">
        <v>72</v>
      </c>
      <c r="C131" s="50"/>
      <c r="D131" s="43" t="s">
        <v>72</v>
      </c>
      <c r="E131" s="50"/>
      <c r="F131" s="44"/>
      <c r="G131" s="45" t="s">
        <v>73</v>
      </c>
      <c r="H131" s="32"/>
      <c r="I131" s="1"/>
    </row>
    <row r="132" spans="1:9" ht="15" customHeight="1" thickBot="1">
      <c r="A132" s="147"/>
      <c r="B132" s="43" t="s">
        <v>74</v>
      </c>
      <c r="C132" s="50"/>
      <c r="D132" s="43" t="s">
        <v>74</v>
      </c>
      <c r="E132" s="50"/>
      <c r="F132" s="44"/>
      <c r="G132" s="45" t="s">
        <v>75</v>
      </c>
      <c r="H132" s="32"/>
      <c r="I132" s="1"/>
    </row>
    <row r="133" spans="1:9" ht="15" customHeight="1" thickBot="1">
      <c r="A133" s="147"/>
      <c r="B133" s="43" t="s">
        <v>76</v>
      </c>
      <c r="C133" s="50"/>
      <c r="D133" s="43" t="s">
        <v>76</v>
      </c>
      <c r="E133" s="50"/>
      <c r="F133" s="44"/>
      <c r="G133" s="45" t="s">
        <v>77</v>
      </c>
      <c r="H133" s="32"/>
      <c r="I133" s="1"/>
    </row>
    <row r="134" spans="1:9" ht="15" customHeight="1" thickBot="1">
      <c r="A134" s="147"/>
      <c r="B134" s="43" t="s">
        <v>78</v>
      </c>
      <c r="C134" s="50"/>
      <c r="D134" s="43" t="s">
        <v>78</v>
      </c>
      <c r="E134" s="50"/>
      <c r="F134" s="44"/>
      <c r="G134" s="45" t="s">
        <v>79</v>
      </c>
      <c r="H134" s="32"/>
      <c r="I134" s="1"/>
    </row>
    <row r="135" spans="1:9" ht="15" customHeight="1" thickBot="1">
      <c r="A135" s="148"/>
      <c r="B135" s="43" t="s">
        <v>80</v>
      </c>
      <c r="C135" s="50">
        <f>MAX(C130:C134)</f>
        <v>0</v>
      </c>
      <c r="D135" s="43"/>
      <c r="E135" s="50">
        <f>MAX(E130:E134)</f>
        <v>0</v>
      </c>
      <c r="F135" s="44"/>
      <c r="G135" s="45"/>
      <c r="H135" s="50">
        <f>SUM(H130:H134)</f>
        <v>0</v>
      </c>
      <c r="I135" s="1"/>
    </row>
    <row r="136" spans="1:9" ht="29.45" customHeight="1" thickBot="1">
      <c r="A136" s="164" t="s">
        <v>215</v>
      </c>
      <c r="B136" s="124" t="s">
        <v>65</v>
      </c>
      <c r="C136" s="124"/>
      <c r="D136" s="124" t="s">
        <v>133</v>
      </c>
      <c r="E136" s="124"/>
      <c r="F136" s="44"/>
      <c r="G136" s="126" t="s">
        <v>67</v>
      </c>
      <c r="H136" s="124"/>
      <c r="I136" s="124"/>
    </row>
    <row r="137" spans="1:9" ht="15" thickBot="1">
      <c r="A137" s="165"/>
      <c r="B137" s="124" t="s">
        <v>68</v>
      </c>
      <c r="C137" s="124"/>
      <c r="D137" s="124"/>
      <c r="E137" s="124"/>
      <c r="F137" s="44"/>
      <c r="G137" s="126"/>
      <c r="H137" s="124"/>
      <c r="I137" s="124"/>
    </row>
    <row r="138" spans="1:9" ht="15" customHeight="1" thickBot="1">
      <c r="A138" s="165"/>
      <c r="B138" s="124" t="s">
        <v>71</v>
      </c>
      <c r="C138" s="125"/>
      <c r="D138" s="124" t="s">
        <v>71</v>
      </c>
      <c r="E138" s="125"/>
      <c r="F138" s="85"/>
      <c r="G138" s="126" t="s">
        <v>71</v>
      </c>
      <c r="H138" s="125"/>
      <c r="I138" s="124"/>
    </row>
    <row r="139" spans="1:9" ht="15" customHeight="1" thickBot="1">
      <c r="A139" s="165"/>
      <c r="B139" s="124" t="s">
        <v>72</v>
      </c>
      <c r="C139" s="125"/>
      <c r="D139" s="124" t="s">
        <v>72</v>
      </c>
      <c r="E139" s="125"/>
      <c r="F139" s="44"/>
      <c r="G139" s="126" t="s">
        <v>73</v>
      </c>
      <c r="H139" s="125"/>
      <c r="I139" s="124"/>
    </row>
    <row r="140" spans="1:9" ht="15" customHeight="1" thickBot="1">
      <c r="A140" s="165"/>
      <c r="B140" s="124" t="s">
        <v>74</v>
      </c>
      <c r="C140" s="125"/>
      <c r="D140" s="124" t="s">
        <v>74</v>
      </c>
      <c r="E140" s="125"/>
      <c r="F140" s="44"/>
      <c r="G140" s="126" t="s">
        <v>75</v>
      </c>
      <c r="H140" s="125"/>
      <c r="I140" s="124"/>
    </row>
    <row r="141" spans="1:9" ht="15" customHeight="1" thickBot="1">
      <c r="A141" s="165"/>
      <c r="B141" s="124" t="s">
        <v>76</v>
      </c>
      <c r="C141" s="125"/>
      <c r="D141" s="124" t="s">
        <v>76</v>
      </c>
      <c r="E141" s="125"/>
      <c r="F141" s="44"/>
      <c r="G141" s="126" t="s">
        <v>77</v>
      </c>
      <c r="H141" s="125"/>
      <c r="I141" s="124"/>
    </row>
    <row r="142" spans="1:9" ht="15" customHeight="1" thickBot="1">
      <c r="A142" s="165"/>
      <c r="B142" s="124" t="s">
        <v>78</v>
      </c>
      <c r="C142" s="125"/>
      <c r="D142" s="124" t="s">
        <v>78</v>
      </c>
      <c r="E142" s="125"/>
      <c r="F142" s="44"/>
      <c r="G142" s="126" t="s">
        <v>79</v>
      </c>
      <c r="H142" s="125"/>
      <c r="I142" s="124"/>
    </row>
    <row r="143" spans="1:9" ht="15" customHeight="1" thickBot="1">
      <c r="A143" s="166"/>
      <c r="B143" s="124" t="s">
        <v>80</v>
      </c>
      <c r="C143" s="125">
        <f>MAX(C138:C142)</f>
        <v>0</v>
      </c>
      <c r="D143" s="124"/>
      <c r="E143" s="125">
        <f>MAX(E138:E142)</f>
        <v>0</v>
      </c>
      <c r="F143" s="44"/>
      <c r="G143" s="126"/>
      <c r="H143" s="125">
        <f>SUM(H138:H142)</f>
        <v>0</v>
      </c>
      <c r="I143" s="124"/>
    </row>
    <row r="144" spans="1:9" ht="15" thickBot="1">
      <c r="A144" s="146" t="s">
        <v>216</v>
      </c>
      <c r="B144" s="11" t="s">
        <v>65</v>
      </c>
      <c r="C144" s="11"/>
      <c r="D144" s="11" t="s">
        <v>133</v>
      </c>
      <c r="E144" s="11"/>
      <c r="F144" s="44"/>
      <c r="G144" s="11" t="s">
        <v>67</v>
      </c>
      <c r="H144" s="11"/>
      <c r="I144" s="11"/>
    </row>
    <row r="145" spans="1:9" ht="15" thickBot="1">
      <c r="A145" s="147"/>
      <c r="B145" s="1" t="s">
        <v>68</v>
      </c>
      <c r="C145" s="1"/>
      <c r="D145" s="1"/>
      <c r="E145" s="1"/>
      <c r="F145" s="44"/>
      <c r="G145" s="7"/>
      <c r="H145" s="1"/>
      <c r="I145" s="1"/>
    </row>
    <row r="146" spans="1:9" ht="15" customHeight="1" thickBot="1">
      <c r="A146" s="147"/>
      <c r="B146" s="43" t="s">
        <v>71</v>
      </c>
      <c r="C146" s="50"/>
      <c r="D146" s="43" t="s">
        <v>71</v>
      </c>
      <c r="E146" s="50"/>
      <c r="F146" s="85"/>
      <c r="G146" s="45" t="s">
        <v>71</v>
      </c>
      <c r="H146" s="32"/>
      <c r="I146" s="1"/>
    </row>
    <row r="147" spans="1:9" ht="15" customHeight="1" thickBot="1">
      <c r="A147" s="147"/>
      <c r="B147" s="43" t="s">
        <v>72</v>
      </c>
      <c r="C147" s="50"/>
      <c r="D147" s="43" t="s">
        <v>72</v>
      </c>
      <c r="E147" s="50"/>
      <c r="F147" s="44"/>
      <c r="G147" s="45" t="s">
        <v>73</v>
      </c>
      <c r="H147" s="32"/>
      <c r="I147" s="1"/>
    </row>
    <row r="148" spans="1:9" ht="15" customHeight="1" thickBot="1">
      <c r="A148" s="147"/>
      <c r="B148" s="43" t="s">
        <v>74</v>
      </c>
      <c r="C148" s="50"/>
      <c r="D148" s="43" t="s">
        <v>74</v>
      </c>
      <c r="E148" s="50"/>
      <c r="F148" s="44"/>
      <c r="G148" s="45" t="s">
        <v>75</v>
      </c>
      <c r="H148" s="32"/>
      <c r="I148" s="1"/>
    </row>
    <row r="149" spans="1:9" ht="15" customHeight="1" thickBot="1">
      <c r="A149" s="147"/>
      <c r="B149" s="43" t="s">
        <v>76</v>
      </c>
      <c r="C149" s="50"/>
      <c r="D149" s="43" t="s">
        <v>76</v>
      </c>
      <c r="E149" s="50"/>
      <c r="F149" s="44"/>
      <c r="G149" s="45" t="s">
        <v>77</v>
      </c>
      <c r="H149" s="32"/>
      <c r="I149" s="1"/>
    </row>
    <row r="150" spans="1:9" ht="15" customHeight="1" thickBot="1">
      <c r="A150" s="147"/>
      <c r="B150" s="43" t="s">
        <v>78</v>
      </c>
      <c r="C150" s="50"/>
      <c r="D150" s="43" t="s">
        <v>78</v>
      </c>
      <c r="E150" s="50"/>
      <c r="F150" s="44"/>
      <c r="G150" s="45" t="s">
        <v>79</v>
      </c>
      <c r="H150" s="32"/>
      <c r="I150" s="1"/>
    </row>
    <row r="151" spans="1:9" ht="15" customHeight="1" thickBot="1">
      <c r="A151" s="148"/>
      <c r="B151" s="43" t="s">
        <v>80</v>
      </c>
      <c r="C151" s="50">
        <f>MAX(C146:C150)</f>
        <v>0</v>
      </c>
      <c r="D151" s="43"/>
      <c r="E151" s="50">
        <f>MAX(E146:E150)</f>
        <v>0</v>
      </c>
      <c r="F151" s="44"/>
      <c r="G151" s="45"/>
      <c r="H151" s="50">
        <f>SUM(H146:H150)</f>
        <v>0</v>
      </c>
      <c r="I151" s="1"/>
    </row>
    <row r="152" spans="1:9" ht="19.149999999999999" customHeight="1" thickBot="1">
      <c r="A152" s="164" t="s">
        <v>217</v>
      </c>
      <c r="B152" s="124" t="s">
        <v>65</v>
      </c>
      <c r="C152" s="124"/>
      <c r="D152" s="124" t="s">
        <v>133</v>
      </c>
      <c r="E152" s="124"/>
      <c r="F152" s="44"/>
      <c r="G152" s="126" t="s">
        <v>67</v>
      </c>
      <c r="H152" s="124"/>
      <c r="I152" s="124"/>
    </row>
    <row r="153" spans="1:9" ht="15" thickBot="1">
      <c r="A153" s="165"/>
      <c r="B153" s="124" t="s">
        <v>68</v>
      </c>
      <c r="C153" s="124"/>
      <c r="D153" s="124"/>
      <c r="E153" s="124"/>
      <c r="F153" s="44"/>
      <c r="G153" s="126"/>
      <c r="H153" s="124"/>
      <c r="I153" s="124"/>
    </row>
    <row r="154" spans="1:9" ht="15" customHeight="1" thickBot="1">
      <c r="A154" s="165"/>
      <c r="B154" s="124" t="s">
        <v>71</v>
      </c>
      <c r="C154" s="125"/>
      <c r="D154" s="124" t="s">
        <v>71</v>
      </c>
      <c r="E154" s="125"/>
      <c r="F154" s="85"/>
      <c r="G154" s="126" t="s">
        <v>71</v>
      </c>
      <c r="H154" s="125"/>
      <c r="I154" s="124"/>
    </row>
    <row r="155" spans="1:9" ht="15" customHeight="1" thickBot="1">
      <c r="A155" s="165"/>
      <c r="B155" s="124" t="s">
        <v>72</v>
      </c>
      <c r="C155" s="125"/>
      <c r="D155" s="124" t="s">
        <v>72</v>
      </c>
      <c r="E155" s="125"/>
      <c r="F155" s="44"/>
      <c r="G155" s="126" t="s">
        <v>73</v>
      </c>
      <c r="H155" s="125"/>
      <c r="I155" s="124"/>
    </row>
    <row r="156" spans="1:9" ht="15" customHeight="1" thickBot="1">
      <c r="A156" s="165"/>
      <c r="B156" s="124" t="s">
        <v>74</v>
      </c>
      <c r="C156" s="125"/>
      <c r="D156" s="124" t="s">
        <v>74</v>
      </c>
      <c r="E156" s="125"/>
      <c r="F156" s="44"/>
      <c r="G156" s="126" t="s">
        <v>75</v>
      </c>
      <c r="H156" s="125"/>
      <c r="I156" s="124"/>
    </row>
    <row r="157" spans="1:9" ht="15" customHeight="1" thickBot="1">
      <c r="A157" s="165"/>
      <c r="B157" s="124" t="s">
        <v>76</v>
      </c>
      <c r="C157" s="125"/>
      <c r="D157" s="124" t="s">
        <v>76</v>
      </c>
      <c r="E157" s="125"/>
      <c r="F157" s="44"/>
      <c r="G157" s="126" t="s">
        <v>77</v>
      </c>
      <c r="H157" s="125"/>
      <c r="I157" s="124"/>
    </row>
    <row r="158" spans="1:9" ht="15" customHeight="1" thickBot="1">
      <c r="A158" s="165"/>
      <c r="B158" s="124" t="s">
        <v>78</v>
      </c>
      <c r="C158" s="125"/>
      <c r="D158" s="124" t="s">
        <v>78</v>
      </c>
      <c r="E158" s="125"/>
      <c r="F158" s="44"/>
      <c r="G158" s="126" t="s">
        <v>79</v>
      </c>
      <c r="H158" s="125"/>
      <c r="I158" s="124"/>
    </row>
    <row r="159" spans="1:9" ht="15" customHeight="1" thickBot="1">
      <c r="A159" s="166"/>
      <c r="B159" s="124" t="s">
        <v>80</v>
      </c>
      <c r="C159" s="125">
        <f>MAX(C154:C158)</f>
        <v>0</v>
      </c>
      <c r="D159" s="124"/>
      <c r="E159" s="125">
        <f>MAX(E154:E158)</f>
        <v>0</v>
      </c>
      <c r="F159" s="44"/>
      <c r="G159" s="126"/>
      <c r="H159" s="125">
        <f>SUM(H154:H158)</f>
        <v>0</v>
      </c>
      <c r="I159" s="124"/>
    </row>
    <row r="160" spans="1:9" ht="15" thickBot="1">
      <c r="A160" s="146" t="s">
        <v>218</v>
      </c>
      <c r="B160" s="1" t="s">
        <v>65</v>
      </c>
      <c r="C160" s="1"/>
      <c r="D160" s="1" t="s">
        <v>133</v>
      </c>
      <c r="E160" s="1"/>
      <c r="F160" s="44"/>
      <c r="G160" s="7" t="s">
        <v>67</v>
      </c>
      <c r="H160" s="1"/>
      <c r="I160" s="1"/>
    </row>
    <row r="161" spans="1:9" ht="15" thickBot="1">
      <c r="A161" s="147"/>
      <c r="B161" s="1" t="s">
        <v>68</v>
      </c>
      <c r="C161" s="1"/>
      <c r="D161" s="1"/>
      <c r="E161" s="1"/>
      <c r="F161" s="44"/>
      <c r="G161" s="7"/>
      <c r="H161" s="1"/>
      <c r="I161" s="1"/>
    </row>
    <row r="162" spans="1:9" ht="15" customHeight="1" thickBot="1">
      <c r="A162" s="147"/>
      <c r="B162" s="43" t="s">
        <v>71</v>
      </c>
      <c r="C162" s="50"/>
      <c r="D162" s="43" t="s">
        <v>71</v>
      </c>
      <c r="E162" s="50"/>
      <c r="F162" s="85"/>
      <c r="G162" s="45" t="s">
        <v>71</v>
      </c>
      <c r="H162" s="32"/>
      <c r="I162" s="1"/>
    </row>
    <row r="163" spans="1:9" ht="15" customHeight="1" thickBot="1">
      <c r="A163" s="147"/>
      <c r="B163" s="43" t="s">
        <v>72</v>
      </c>
      <c r="C163" s="50"/>
      <c r="D163" s="43" t="s">
        <v>72</v>
      </c>
      <c r="E163" s="50"/>
      <c r="F163" s="44"/>
      <c r="G163" s="45" t="s">
        <v>73</v>
      </c>
      <c r="H163" s="32"/>
      <c r="I163" s="1"/>
    </row>
    <row r="164" spans="1:9" ht="15" customHeight="1" thickBot="1">
      <c r="A164" s="147"/>
      <c r="B164" s="43" t="s">
        <v>74</v>
      </c>
      <c r="C164" s="50"/>
      <c r="D164" s="43" t="s">
        <v>74</v>
      </c>
      <c r="E164" s="50"/>
      <c r="F164" s="44"/>
      <c r="G164" s="45" t="s">
        <v>75</v>
      </c>
      <c r="H164" s="32"/>
      <c r="I164" s="1"/>
    </row>
    <row r="165" spans="1:9" ht="15" customHeight="1" thickBot="1">
      <c r="A165" s="147"/>
      <c r="B165" s="43" t="s">
        <v>76</v>
      </c>
      <c r="C165" s="50"/>
      <c r="D165" s="43" t="s">
        <v>76</v>
      </c>
      <c r="E165" s="50"/>
      <c r="F165" s="44"/>
      <c r="G165" s="45" t="s">
        <v>77</v>
      </c>
      <c r="H165" s="32"/>
      <c r="I165" s="1"/>
    </row>
    <row r="166" spans="1:9" ht="15" customHeight="1" thickBot="1">
      <c r="A166" s="147"/>
      <c r="B166" s="43" t="s">
        <v>78</v>
      </c>
      <c r="C166" s="50"/>
      <c r="D166" s="43" t="s">
        <v>78</v>
      </c>
      <c r="E166" s="50"/>
      <c r="F166" s="44"/>
      <c r="G166" s="45" t="s">
        <v>79</v>
      </c>
      <c r="H166" s="32"/>
      <c r="I166" s="1"/>
    </row>
    <row r="167" spans="1:9" ht="15" customHeight="1" thickBot="1">
      <c r="A167" s="148"/>
      <c r="B167" s="43" t="s">
        <v>80</v>
      </c>
      <c r="C167" s="50">
        <f>MAX(C162:C166)</f>
        <v>0</v>
      </c>
      <c r="D167" s="43"/>
      <c r="E167" s="50">
        <f>MAX(E162:E166)</f>
        <v>0</v>
      </c>
      <c r="F167" s="44"/>
      <c r="G167" s="45"/>
      <c r="H167" s="50">
        <f>SUM(H162:H166)</f>
        <v>0</v>
      </c>
      <c r="I167" s="1"/>
    </row>
    <row r="168" spans="1:9" ht="33.6" customHeight="1" thickBot="1">
      <c r="A168" s="164" t="s">
        <v>219</v>
      </c>
      <c r="B168" s="124" t="s">
        <v>65</v>
      </c>
      <c r="C168" s="124"/>
      <c r="D168" s="124" t="s">
        <v>133</v>
      </c>
      <c r="E168" s="124"/>
      <c r="F168" s="44"/>
      <c r="G168" s="126" t="s">
        <v>67</v>
      </c>
      <c r="H168" s="124"/>
      <c r="I168" s="124"/>
    </row>
    <row r="169" spans="1:9" ht="15" thickBot="1">
      <c r="A169" s="165"/>
      <c r="B169" s="124" t="s">
        <v>68</v>
      </c>
      <c r="C169" s="124"/>
      <c r="D169" s="124"/>
      <c r="E169" s="124"/>
      <c r="F169" s="44"/>
      <c r="G169" s="126"/>
      <c r="H169" s="124"/>
      <c r="I169" s="124"/>
    </row>
    <row r="170" spans="1:9" ht="15" customHeight="1" thickBot="1">
      <c r="A170" s="165"/>
      <c r="B170" s="124" t="s">
        <v>71</v>
      </c>
      <c r="C170" s="125"/>
      <c r="D170" s="124" t="s">
        <v>71</v>
      </c>
      <c r="E170" s="125"/>
      <c r="F170" s="85"/>
      <c r="G170" s="126" t="s">
        <v>71</v>
      </c>
      <c r="H170" s="125"/>
      <c r="I170" s="124"/>
    </row>
    <row r="171" spans="1:9" ht="15" customHeight="1" thickBot="1">
      <c r="A171" s="165"/>
      <c r="B171" s="124" t="s">
        <v>72</v>
      </c>
      <c r="C171" s="125"/>
      <c r="D171" s="124" t="s">
        <v>72</v>
      </c>
      <c r="E171" s="125"/>
      <c r="F171" s="44"/>
      <c r="G171" s="126" t="s">
        <v>73</v>
      </c>
      <c r="H171" s="125"/>
      <c r="I171" s="124"/>
    </row>
    <row r="172" spans="1:9" ht="15" customHeight="1" thickBot="1">
      <c r="A172" s="165"/>
      <c r="B172" s="124" t="s">
        <v>74</v>
      </c>
      <c r="C172" s="125"/>
      <c r="D172" s="124" t="s">
        <v>74</v>
      </c>
      <c r="E172" s="125"/>
      <c r="F172" s="44"/>
      <c r="G172" s="126" t="s">
        <v>75</v>
      </c>
      <c r="H172" s="125"/>
      <c r="I172" s="124"/>
    </row>
    <row r="173" spans="1:9" ht="15" customHeight="1" thickBot="1">
      <c r="A173" s="165"/>
      <c r="B173" s="124" t="s">
        <v>76</v>
      </c>
      <c r="C173" s="125"/>
      <c r="D173" s="124" t="s">
        <v>76</v>
      </c>
      <c r="E173" s="125"/>
      <c r="F173" s="44"/>
      <c r="G173" s="126" t="s">
        <v>77</v>
      </c>
      <c r="H173" s="125"/>
      <c r="I173" s="124"/>
    </row>
    <row r="174" spans="1:9" ht="15" customHeight="1" thickBot="1">
      <c r="A174" s="165"/>
      <c r="B174" s="124" t="s">
        <v>78</v>
      </c>
      <c r="C174" s="125"/>
      <c r="D174" s="124" t="s">
        <v>78</v>
      </c>
      <c r="E174" s="125"/>
      <c r="F174" s="44"/>
      <c r="G174" s="126" t="s">
        <v>79</v>
      </c>
      <c r="H174" s="125"/>
      <c r="I174" s="124"/>
    </row>
    <row r="175" spans="1:9" ht="15" customHeight="1" thickBot="1">
      <c r="A175" s="166"/>
      <c r="B175" s="124" t="s">
        <v>80</v>
      </c>
      <c r="C175" s="125">
        <f>MAX(C170:C174)</f>
        <v>0</v>
      </c>
      <c r="D175" s="124"/>
      <c r="E175" s="125">
        <f>MAX(E170:E174)</f>
        <v>0</v>
      </c>
      <c r="F175" s="44"/>
      <c r="G175" s="126"/>
      <c r="H175" s="125">
        <f>SUM(H170:H174)</f>
        <v>0</v>
      </c>
      <c r="I175" s="124"/>
    </row>
    <row r="176" spans="1:9" ht="31.9" thickBot="1">
      <c r="A176" s="4" t="s">
        <v>220</v>
      </c>
      <c r="B176" s="1" t="s">
        <v>221</v>
      </c>
      <c r="C176" s="91">
        <f>C95+C103+C111+C119+C127+C135+C143+C151+C159+C167+C175</f>
        <v>0</v>
      </c>
      <c r="D176" s="1" t="s">
        <v>133</v>
      </c>
      <c r="E176" s="91">
        <f>E95+E103+E111+E119+E127+E135+E143+E151+E159+E167+E175</f>
        <v>0</v>
      </c>
      <c r="F176" s="44"/>
      <c r="G176" s="7" t="s">
        <v>67</v>
      </c>
      <c r="H176" s="91">
        <f>H95+H103+H111+H119+H127+H135+H143+H151+H159+H167+H175</f>
        <v>0</v>
      </c>
      <c r="I176" s="1"/>
    </row>
    <row r="177" spans="1:9" ht="16.149999999999999" thickBot="1">
      <c r="A177" s="74" t="s">
        <v>161</v>
      </c>
      <c r="B177" s="75"/>
      <c r="C177" s="75"/>
      <c r="D177" s="75"/>
      <c r="E177" s="75"/>
      <c r="F177" s="44"/>
      <c r="G177" s="77"/>
      <c r="H177" s="75"/>
      <c r="I177" s="75"/>
    </row>
    <row r="178" spans="1:9" ht="43.9" customHeight="1" thickBot="1">
      <c r="A178" s="152" t="s">
        <v>222</v>
      </c>
      <c r="B178" s="78" t="s">
        <v>65</v>
      </c>
      <c r="C178" s="78"/>
      <c r="D178" s="78" t="s">
        <v>133</v>
      </c>
      <c r="E178" s="78"/>
      <c r="F178" s="44"/>
      <c r="G178" s="80" t="s">
        <v>67</v>
      </c>
      <c r="H178" s="78"/>
      <c r="I178" s="78"/>
    </row>
    <row r="179" spans="1:9" ht="15" thickBot="1">
      <c r="A179" s="153"/>
      <c r="B179" s="78" t="s">
        <v>68</v>
      </c>
      <c r="C179" s="78"/>
      <c r="D179" s="78"/>
      <c r="E179" s="78"/>
      <c r="F179" s="44"/>
      <c r="G179" s="80"/>
      <c r="H179" s="78"/>
      <c r="I179" s="78"/>
    </row>
    <row r="180" spans="1:9" ht="15" customHeight="1" thickBot="1">
      <c r="A180" s="153"/>
      <c r="B180" s="78" t="s">
        <v>71</v>
      </c>
      <c r="C180" s="79"/>
      <c r="D180" s="78" t="s">
        <v>71</v>
      </c>
      <c r="E180" s="79"/>
      <c r="F180" s="85"/>
      <c r="G180" s="80" t="s">
        <v>71</v>
      </c>
      <c r="H180" s="79"/>
      <c r="I180" s="78"/>
    </row>
    <row r="181" spans="1:9" ht="15" customHeight="1" thickBot="1">
      <c r="A181" s="153"/>
      <c r="B181" s="78" t="s">
        <v>72</v>
      </c>
      <c r="C181" s="79"/>
      <c r="D181" s="78" t="s">
        <v>72</v>
      </c>
      <c r="E181" s="79"/>
      <c r="F181" s="44"/>
      <c r="G181" s="80" t="s">
        <v>73</v>
      </c>
      <c r="H181" s="79"/>
      <c r="I181" s="78"/>
    </row>
    <row r="182" spans="1:9" ht="15" customHeight="1" thickBot="1">
      <c r="A182" s="153"/>
      <c r="B182" s="78" t="s">
        <v>74</v>
      </c>
      <c r="C182" s="79"/>
      <c r="D182" s="78" t="s">
        <v>74</v>
      </c>
      <c r="E182" s="79"/>
      <c r="F182" s="44"/>
      <c r="G182" s="80" t="s">
        <v>75</v>
      </c>
      <c r="H182" s="79"/>
      <c r="I182" s="78"/>
    </row>
    <row r="183" spans="1:9" ht="15" customHeight="1" thickBot="1">
      <c r="A183" s="153"/>
      <c r="B183" s="78" t="s">
        <v>76</v>
      </c>
      <c r="C183" s="79"/>
      <c r="D183" s="78" t="s">
        <v>76</v>
      </c>
      <c r="E183" s="79"/>
      <c r="F183" s="44"/>
      <c r="G183" s="80" t="s">
        <v>77</v>
      </c>
      <c r="H183" s="79"/>
      <c r="I183" s="78"/>
    </row>
    <row r="184" spans="1:9" ht="15" customHeight="1" thickBot="1">
      <c r="A184" s="153"/>
      <c r="B184" s="78" t="s">
        <v>78</v>
      </c>
      <c r="C184" s="79"/>
      <c r="D184" s="78" t="s">
        <v>78</v>
      </c>
      <c r="E184" s="79"/>
      <c r="F184" s="44"/>
      <c r="G184" s="80" t="s">
        <v>79</v>
      </c>
      <c r="H184" s="79"/>
      <c r="I184" s="78"/>
    </row>
    <row r="185" spans="1:9" ht="15" customHeight="1" thickBot="1">
      <c r="A185" s="154"/>
      <c r="B185" s="78" t="s">
        <v>80</v>
      </c>
      <c r="C185" s="79">
        <f>MAX(C180:C184)</f>
        <v>0</v>
      </c>
      <c r="D185" s="78"/>
      <c r="E185" s="79">
        <f>MAX(E180:E184)</f>
        <v>0</v>
      </c>
      <c r="F185" s="44"/>
      <c r="G185" s="80"/>
      <c r="H185" s="79">
        <f>SUM(H180:H184)</f>
        <v>0</v>
      </c>
      <c r="I185" s="78"/>
    </row>
    <row r="186" spans="1:9" ht="43.9" customHeight="1" thickBot="1">
      <c r="A186" s="146" t="s">
        <v>223</v>
      </c>
      <c r="B186" s="1" t="s">
        <v>65</v>
      </c>
      <c r="C186" s="1"/>
      <c r="D186" s="1" t="s">
        <v>133</v>
      </c>
      <c r="E186" s="1"/>
      <c r="F186" s="44"/>
      <c r="G186" s="7" t="s">
        <v>67</v>
      </c>
      <c r="H186" s="1"/>
      <c r="I186" s="1"/>
    </row>
    <row r="187" spans="1:9" ht="15" thickBot="1">
      <c r="A187" s="147"/>
      <c r="B187" s="1" t="s">
        <v>68</v>
      </c>
      <c r="C187" s="1"/>
      <c r="D187" s="1"/>
      <c r="E187" s="1"/>
      <c r="F187" s="44"/>
      <c r="G187" s="7"/>
      <c r="H187" s="1"/>
      <c r="I187" s="1"/>
    </row>
    <row r="188" spans="1:9" ht="15" customHeight="1" thickBot="1">
      <c r="A188" s="147"/>
      <c r="B188" s="43" t="s">
        <v>71</v>
      </c>
      <c r="C188" s="50"/>
      <c r="D188" s="43" t="s">
        <v>71</v>
      </c>
      <c r="E188" s="50"/>
      <c r="F188" s="85"/>
      <c r="G188" s="45" t="s">
        <v>71</v>
      </c>
      <c r="H188" s="32"/>
      <c r="I188" s="1"/>
    </row>
    <row r="189" spans="1:9" ht="15" customHeight="1" thickBot="1">
      <c r="A189" s="147"/>
      <c r="B189" s="43" t="s">
        <v>72</v>
      </c>
      <c r="C189" s="50"/>
      <c r="D189" s="43" t="s">
        <v>72</v>
      </c>
      <c r="E189" s="50"/>
      <c r="F189" s="44"/>
      <c r="G189" s="45" t="s">
        <v>73</v>
      </c>
      <c r="H189" s="32"/>
      <c r="I189" s="1"/>
    </row>
    <row r="190" spans="1:9" ht="15" customHeight="1" thickBot="1">
      <c r="A190" s="147"/>
      <c r="B190" s="43" t="s">
        <v>74</v>
      </c>
      <c r="C190" s="50"/>
      <c r="D190" s="43" t="s">
        <v>74</v>
      </c>
      <c r="E190" s="50"/>
      <c r="F190" s="44"/>
      <c r="G190" s="45" t="s">
        <v>75</v>
      </c>
      <c r="H190" s="32"/>
      <c r="I190" s="1"/>
    </row>
    <row r="191" spans="1:9" ht="15" customHeight="1" thickBot="1">
      <c r="A191" s="147"/>
      <c r="B191" s="43" t="s">
        <v>76</v>
      </c>
      <c r="C191" s="50"/>
      <c r="D191" s="43" t="s">
        <v>76</v>
      </c>
      <c r="E191" s="50"/>
      <c r="F191" s="44"/>
      <c r="G191" s="45" t="s">
        <v>77</v>
      </c>
      <c r="H191" s="32"/>
      <c r="I191" s="1"/>
    </row>
    <row r="192" spans="1:9" ht="15" customHeight="1" thickBot="1">
      <c r="A192" s="147"/>
      <c r="B192" s="43" t="s">
        <v>78</v>
      </c>
      <c r="C192" s="50"/>
      <c r="D192" s="43" t="s">
        <v>78</v>
      </c>
      <c r="E192" s="50"/>
      <c r="F192" s="44"/>
      <c r="G192" s="45" t="s">
        <v>79</v>
      </c>
      <c r="H192" s="32"/>
      <c r="I192" s="1"/>
    </row>
    <row r="193" spans="1:9" ht="15" customHeight="1" thickBot="1">
      <c r="A193" s="148"/>
      <c r="B193" s="43" t="s">
        <v>80</v>
      </c>
      <c r="C193" s="50">
        <f>MAX(C188:C192)</f>
        <v>0</v>
      </c>
      <c r="D193" s="43"/>
      <c r="E193" s="50">
        <f>MAX(E188:E192)</f>
        <v>0</v>
      </c>
      <c r="F193" s="44"/>
      <c r="G193" s="45"/>
      <c r="H193" s="50">
        <f>SUM(H188:H192)</f>
        <v>0</v>
      </c>
      <c r="I193" s="1"/>
    </row>
    <row r="194" spans="1:9" ht="29.45" thickBot="1">
      <c r="A194" s="4" t="s">
        <v>224</v>
      </c>
      <c r="B194" s="1" t="s">
        <v>199</v>
      </c>
      <c r="C194" s="91">
        <f>C185+C193</f>
        <v>0</v>
      </c>
      <c r="D194" s="1" t="s">
        <v>133</v>
      </c>
      <c r="E194" s="91">
        <f>E185+E193</f>
        <v>0</v>
      </c>
      <c r="F194" s="44"/>
      <c r="G194" s="7" t="s">
        <v>67</v>
      </c>
      <c r="H194" s="91">
        <f>H185+H193</f>
        <v>0</v>
      </c>
      <c r="I194" s="1"/>
    </row>
    <row r="195" spans="1:9" ht="15" thickBot="1">
      <c r="A195" s="135" t="s">
        <v>225</v>
      </c>
      <c r="B195" s="55"/>
      <c r="C195" s="55"/>
      <c r="D195" s="55"/>
      <c r="E195" s="55"/>
      <c r="F195" s="44"/>
      <c r="G195" s="57"/>
      <c r="H195" s="55"/>
      <c r="I195" s="55"/>
    </row>
    <row r="196" spans="1:9" ht="87" thickBot="1">
      <c r="A196" s="133" t="s">
        <v>226</v>
      </c>
      <c r="B196" s="134"/>
      <c r="C196" s="134"/>
      <c r="D196" s="134" t="s">
        <v>133</v>
      </c>
      <c r="E196" s="134"/>
      <c r="F196" s="44"/>
      <c r="G196" s="134"/>
      <c r="H196" s="134"/>
      <c r="I196" s="134"/>
    </row>
    <row r="197" spans="1:9" ht="15" thickBot="1">
      <c r="A197" s="25" t="s">
        <v>227</v>
      </c>
      <c r="B197" s="1"/>
      <c r="C197" s="1"/>
      <c r="D197" s="1"/>
      <c r="E197" s="1"/>
      <c r="F197" s="44"/>
      <c r="G197" s="7"/>
      <c r="H197" s="1"/>
      <c r="I197" s="1"/>
    </row>
    <row r="198" spans="1:9" ht="31.9" customHeight="1" thickBot="1">
      <c r="A198" s="146" t="s">
        <v>228</v>
      </c>
      <c r="B198" s="11" t="s">
        <v>65</v>
      </c>
      <c r="C198" s="11"/>
      <c r="D198" s="11" t="s">
        <v>133</v>
      </c>
      <c r="E198" s="11"/>
      <c r="F198" s="44"/>
      <c r="G198" s="11" t="s">
        <v>67</v>
      </c>
      <c r="H198" s="11"/>
      <c r="I198" s="9"/>
    </row>
    <row r="199" spans="1:9" ht="31.9" customHeight="1" thickBot="1">
      <c r="A199" s="147"/>
      <c r="B199" s="1" t="s">
        <v>68</v>
      </c>
      <c r="C199" s="1"/>
      <c r="D199" s="1"/>
      <c r="E199" s="1"/>
      <c r="F199" s="44"/>
      <c r="G199" s="7"/>
      <c r="H199" s="1"/>
      <c r="I199" s="1"/>
    </row>
    <row r="200" spans="1:9" ht="31.9" customHeight="1" thickBot="1">
      <c r="A200" s="147"/>
      <c r="B200" s="43" t="s">
        <v>71</v>
      </c>
      <c r="C200" s="50"/>
      <c r="D200" s="43" t="s">
        <v>71</v>
      </c>
      <c r="E200" s="50"/>
      <c r="F200" s="85"/>
      <c r="G200" s="45" t="s">
        <v>71</v>
      </c>
      <c r="H200" s="32"/>
      <c r="I200" s="1"/>
    </row>
    <row r="201" spans="1:9" ht="31.9" customHeight="1" thickBot="1">
      <c r="A201" s="147"/>
      <c r="B201" s="43" t="s">
        <v>72</v>
      </c>
      <c r="C201" s="50"/>
      <c r="D201" s="43" t="s">
        <v>72</v>
      </c>
      <c r="E201" s="50"/>
      <c r="F201" s="44"/>
      <c r="G201" s="45" t="s">
        <v>73</v>
      </c>
      <c r="H201" s="32"/>
      <c r="I201" s="1"/>
    </row>
    <row r="202" spans="1:9" ht="31.9" customHeight="1" thickBot="1">
      <c r="A202" s="147"/>
      <c r="B202" s="43" t="s">
        <v>74</v>
      </c>
      <c r="C202" s="50"/>
      <c r="D202" s="43" t="s">
        <v>74</v>
      </c>
      <c r="E202" s="50"/>
      <c r="F202" s="44"/>
      <c r="G202" s="45" t="s">
        <v>75</v>
      </c>
      <c r="H202" s="32"/>
      <c r="I202" s="1"/>
    </row>
    <row r="203" spans="1:9" ht="31.9" customHeight="1" thickBot="1">
      <c r="A203" s="147"/>
      <c r="B203" s="43" t="s">
        <v>76</v>
      </c>
      <c r="C203" s="50"/>
      <c r="D203" s="43" t="s">
        <v>76</v>
      </c>
      <c r="E203" s="50"/>
      <c r="F203" s="44"/>
      <c r="G203" s="45" t="s">
        <v>77</v>
      </c>
      <c r="H203" s="32"/>
      <c r="I203" s="1"/>
    </row>
    <row r="204" spans="1:9" ht="31.9" customHeight="1" thickBot="1">
      <c r="A204" s="147"/>
      <c r="B204" s="43" t="s">
        <v>78</v>
      </c>
      <c r="C204" s="50"/>
      <c r="D204" s="43" t="s">
        <v>78</v>
      </c>
      <c r="E204" s="50"/>
      <c r="F204" s="44"/>
      <c r="G204" s="45" t="s">
        <v>79</v>
      </c>
      <c r="H204" s="32"/>
      <c r="I204" s="1"/>
    </row>
    <row r="205" spans="1:9" ht="31.9" customHeight="1" thickBot="1">
      <c r="A205" s="148"/>
      <c r="B205" s="43" t="s">
        <v>80</v>
      </c>
      <c r="C205" s="50">
        <f>MAX(C200:C204)</f>
        <v>0</v>
      </c>
      <c r="D205" s="43"/>
      <c r="E205" s="50">
        <f>MAX(E200:E204)</f>
        <v>0</v>
      </c>
      <c r="F205" s="44"/>
      <c r="G205" s="45"/>
      <c r="H205" s="50">
        <f>SUM(H200:H204)</f>
        <v>0</v>
      </c>
      <c r="I205" s="1"/>
    </row>
    <row r="206" spans="1:9" ht="43.9" customHeight="1" thickBot="1">
      <c r="A206" s="152" t="s">
        <v>229</v>
      </c>
      <c r="B206" s="78" t="s">
        <v>65</v>
      </c>
      <c r="C206" s="78"/>
      <c r="D206" s="78" t="s">
        <v>133</v>
      </c>
      <c r="E206" s="78"/>
      <c r="F206" s="44"/>
      <c r="G206" s="80" t="s">
        <v>67</v>
      </c>
      <c r="H206" s="78"/>
      <c r="I206" s="78"/>
    </row>
    <row r="207" spans="1:9" ht="15" thickBot="1">
      <c r="A207" s="153"/>
      <c r="B207" s="78" t="s">
        <v>68</v>
      </c>
      <c r="C207" s="78"/>
      <c r="D207" s="78"/>
      <c r="E207" s="78"/>
      <c r="F207" s="44"/>
      <c r="G207" s="80"/>
      <c r="H207" s="78"/>
      <c r="I207" s="78"/>
    </row>
    <row r="208" spans="1:9" ht="15" customHeight="1" thickBot="1">
      <c r="A208" s="153"/>
      <c r="B208" s="78" t="s">
        <v>71</v>
      </c>
      <c r="C208" s="79"/>
      <c r="D208" s="78" t="s">
        <v>71</v>
      </c>
      <c r="E208" s="79"/>
      <c r="F208" s="85"/>
      <c r="G208" s="80" t="s">
        <v>71</v>
      </c>
      <c r="H208" s="79"/>
      <c r="I208" s="78"/>
    </row>
    <row r="209" spans="1:9" ht="15" customHeight="1" thickBot="1">
      <c r="A209" s="153"/>
      <c r="B209" s="78" t="s">
        <v>72</v>
      </c>
      <c r="C209" s="79"/>
      <c r="D209" s="78" t="s">
        <v>72</v>
      </c>
      <c r="E209" s="79"/>
      <c r="F209" s="44"/>
      <c r="G209" s="80" t="s">
        <v>73</v>
      </c>
      <c r="H209" s="79"/>
      <c r="I209" s="78"/>
    </row>
    <row r="210" spans="1:9" ht="15" customHeight="1" thickBot="1">
      <c r="A210" s="153"/>
      <c r="B210" s="78" t="s">
        <v>74</v>
      </c>
      <c r="C210" s="79"/>
      <c r="D210" s="78" t="s">
        <v>74</v>
      </c>
      <c r="E210" s="79"/>
      <c r="F210" s="44"/>
      <c r="G210" s="80" t="s">
        <v>75</v>
      </c>
      <c r="H210" s="79"/>
      <c r="I210" s="78"/>
    </row>
    <row r="211" spans="1:9" ht="15" customHeight="1" thickBot="1">
      <c r="A211" s="153"/>
      <c r="B211" s="78" t="s">
        <v>76</v>
      </c>
      <c r="C211" s="79"/>
      <c r="D211" s="78" t="s">
        <v>76</v>
      </c>
      <c r="E211" s="79"/>
      <c r="F211" s="44"/>
      <c r="G211" s="80" t="s">
        <v>77</v>
      </c>
      <c r="H211" s="79"/>
      <c r="I211" s="78"/>
    </row>
    <row r="212" spans="1:9" ht="15" customHeight="1" thickBot="1">
      <c r="A212" s="153"/>
      <c r="B212" s="78" t="s">
        <v>78</v>
      </c>
      <c r="C212" s="79"/>
      <c r="D212" s="78" t="s">
        <v>78</v>
      </c>
      <c r="E212" s="79"/>
      <c r="F212" s="44"/>
      <c r="G212" s="80" t="s">
        <v>79</v>
      </c>
      <c r="H212" s="79"/>
      <c r="I212" s="78"/>
    </row>
    <row r="213" spans="1:9" ht="15" customHeight="1" thickBot="1">
      <c r="A213" s="154"/>
      <c r="B213" s="78" t="s">
        <v>80</v>
      </c>
      <c r="C213" s="79">
        <f>MAX(C208:C212)</f>
        <v>0</v>
      </c>
      <c r="D213" s="78"/>
      <c r="E213" s="79">
        <f>MAX(E208:E212)</f>
        <v>0</v>
      </c>
      <c r="F213" s="44"/>
      <c r="G213" s="80"/>
      <c r="H213" s="79">
        <f>SUM(H208:H212)</f>
        <v>0</v>
      </c>
      <c r="I213" s="78"/>
    </row>
    <row r="214" spans="1:9" ht="60.6" customHeight="1" thickBot="1">
      <c r="A214" s="146" t="s">
        <v>230</v>
      </c>
      <c r="B214" s="1" t="s">
        <v>65</v>
      </c>
      <c r="C214" s="1"/>
      <c r="D214" s="1" t="s">
        <v>133</v>
      </c>
      <c r="E214" s="1"/>
      <c r="F214" s="44"/>
      <c r="G214" s="7" t="s">
        <v>67</v>
      </c>
      <c r="H214" s="1"/>
      <c r="I214" s="1"/>
    </row>
    <row r="215" spans="1:9" ht="15" thickBot="1">
      <c r="A215" s="147"/>
      <c r="B215" s="1" t="s">
        <v>68</v>
      </c>
      <c r="C215" s="1"/>
      <c r="D215" s="1"/>
      <c r="E215" s="1"/>
      <c r="F215" s="44"/>
      <c r="G215" s="7"/>
      <c r="H215" s="1"/>
      <c r="I215" s="1"/>
    </row>
    <row r="216" spans="1:9" ht="15" customHeight="1" thickBot="1">
      <c r="A216" s="147"/>
      <c r="B216" s="43" t="s">
        <v>71</v>
      </c>
      <c r="C216" s="50"/>
      <c r="D216" s="43" t="s">
        <v>71</v>
      </c>
      <c r="E216" s="50"/>
      <c r="F216" s="85"/>
      <c r="G216" s="45" t="s">
        <v>71</v>
      </c>
      <c r="H216" s="32"/>
      <c r="I216" s="1"/>
    </row>
    <row r="217" spans="1:9" ht="15" customHeight="1" thickBot="1">
      <c r="A217" s="147"/>
      <c r="B217" s="43" t="s">
        <v>72</v>
      </c>
      <c r="C217" s="50"/>
      <c r="D217" s="43" t="s">
        <v>72</v>
      </c>
      <c r="E217" s="50"/>
      <c r="F217" s="44"/>
      <c r="G217" s="45" t="s">
        <v>73</v>
      </c>
      <c r="H217" s="32"/>
      <c r="I217" s="1"/>
    </row>
    <row r="218" spans="1:9" ht="15" customHeight="1" thickBot="1">
      <c r="A218" s="147"/>
      <c r="B218" s="43" t="s">
        <v>74</v>
      </c>
      <c r="C218" s="50"/>
      <c r="D218" s="43" t="s">
        <v>74</v>
      </c>
      <c r="E218" s="50"/>
      <c r="F218" s="44"/>
      <c r="G218" s="45" t="s">
        <v>75</v>
      </c>
      <c r="H218" s="32"/>
      <c r="I218" s="1"/>
    </row>
    <row r="219" spans="1:9" ht="15" customHeight="1" thickBot="1">
      <c r="A219" s="147"/>
      <c r="B219" s="43" t="s">
        <v>76</v>
      </c>
      <c r="C219" s="50"/>
      <c r="D219" s="43" t="s">
        <v>76</v>
      </c>
      <c r="E219" s="50"/>
      <c r="F219" s="44"/>
      <c r="G219" s="45" t="s">
        <v>77</v>
      </c>
      <c r="H219" s="32"/>
      <c r="I219" s="1"/>
    </row>
    <row r="220" spans="1:9" ht="15" customHeight="1" thickBot="1">
      <c r="A220" s="147"/>
      <c r="B220" s="43" t="s">
        <v>78</v>
      </c>
      <c r="C220" s="50"/>
      <c r="D220" s="43" t="s">
        <v>78</v>
      </c>
      <c r="E220" s="50"/>
      <c r="F220" s="44"/>
      <c r="G220" s="45" t="s">
        <v>79</v>
      </c>
      <c r="H220" s="32"/>
      <c r="I220" s="1"/>
    </row>
    <row r="221" spans="1:9" ht="15" customHeight="1" thickBot="1">
      <c r="A221" s="148"/>
      <c r="B221" s="43" t="s">
        <v>80</v>
      </c>
      <c r="C221" s="50">
        <f>MAX(C216:C220)</f>
        <v>0</v>
      </c>
      <c r="D221" s="43"/>
      <c r="E221" s="50">
        <f>MAX(E216:E220)</f>
        <v>0</v>
      </c>
      <c r="F221" s="44"/>
      <c r="G221" s="45"/>
      <c r="H221" s="50">
        <f>SUM(H216:H220)</f>
        <v>0</v>
      </c>
      <c r="I221" s="1"/>
    </row>
    <row r="222" spans="1:9" ht="43.9" customHeight="1" thickBot="1">
      <c r="A222" s="152" t="s">
        <v>231</v>
      </c>
      <c r="B222" s="78" t="s">
        <v>65</v>
      </c>
      <c r="C222" s="78"/>
      <c r="D222" s="78" t="s">
        <v>133</v>
      </c>
      <c r="E222" s="78"/>
      <c r="F222" s="44"/>
      <c r="G222" s="80" t="s">
        <v>67</v>
      </c>
      <c r="H222" s="78"/>
      <c r="I222" s="78"/>
    </row>
    <row r="223" spans="1:9" ht="15" thickBot="1">
      <c r="A223" s="153"/>
      <c r="B223" s="78" t="s">
        <v>68</v>
      </c>
      <c r="C223" s="78"/>
      <c r="D223" s="78"/>
      <c r="E223" s="78"/>
      <c r="F223" s="44"/>
      <c r="G223" s="80"/>
      <c r="H223" s="78"/>
      <c r="I223" s="78"/>
    </row>
    <row r="224" spans="1:9" ht="15" customHeight="1" thickBot="1">
      <c r="A224" s="153"/>
      <c r="B224" s="78" t="s">
        <v>71</v>
      </c>
      <c r="C224" s="79"/>
      <c r="D224" s="78" t="s">
        <v>71</v>
      </c>
      <c r="E224" s="79"/>
      <c r="F224" s="85"/>
      <c r="G224" s="80" t="s">
        <v>71</v>
      </c>
      <c r="H224" s="79"/>
      <c r="I224" s="78"/>
    </row>
    <row r="225" spans="1:9" ht="15" customHeight="1" thickBot="1">
      <c r="A225" s="153"/>
      <c r="B225" s="78" t="s">
        <v>72</v>
      </c>
      <c r="C225" s="79"/>
      <c r="D225" s="78" t="s">
        <v>72</v>
      </c>
      <c r="E225" s="79"/>
      <c r="F225" s="44"/>
      <c r="G225" s="80" t="s">
        <v>73</v>
      </c>
      <c r="H225" s="79"/>
      <c r="I225" s="78"/>
    </row>
    <row r="226" spans="1:9" ht="15" customHeight="1" thickBot="1">
      <c r="A226" s="153"/>
      <c r="B226" s="78" t="s">
        <v>74</v>
      </c>
      <c r="C226" s="79"/>
      <c r="D226" s="78" t="s">
        <v>74</v>
      </c>
      <c r="E226" s="79"/>
      <c r="F226" s="44"/>
      <c r="G226" s="80" t="s">
        <v>75</v>
      </c>
      <c r="H226" s="79"/>
      <c r="I226" s="78"/>
    </row>
    <row r="227" spans="1:9" ht="15" customHeight="1" thickBot="1">
      <c r="A227" s="153"/>
      <c r="B227" s="78" t="s">
        <v>76</v>
      </c>
      <c r="C227" s="79"/>
      <c r="D227" s="78" t="s">
        <v>76</v>
      </c>
      <c r="E227" s="79"/>
      <c r="F227" s="44"/>
      <c r="G227" s="80" t="s">
        <v>77</v>
      </c>
      <c r="H227" s="79"/>
      <c r="I227" s="78"/>
    </row>
    <row r="228" spans="1:9" ht="15" customHeight="1" thickBot="1">
      <c r="A228" s="153"/>
      <c r="B228" s="78" t="s">
        <v>78</v>
      </c>
      <c r="C228" s="79"/>
      <c r="D228" s="78" t="s">
        <v>78</v>
      </c>
      <c r="E228" s="79"/>
      <c r="F228" s="44"/>
      <c r="G228" s="80" t="s">
        <v>79</v>
      </c>
      <c r="H228" s="79"/>
      <c r="I228" s="78"/>
    </row>
    <row r="229" spans="1:9" ht="15" customHeight="1" thickBot="1">
      <c r="A229" s="154"/>
      <c r="B229" s="78" t="s">
        <v>80</v>
      </c>
      <c r="C229" s="79">
        <f>MAX(C224:C228)</f>
        <v>0</v>
      </c>
      <c r="D229" s="78"/>
      <c r="E229" s="79">
        <f>MAX(E224:E228)</f>
        <v>0</v>
      </c>
      <c r="F229" s="44"/>
      <c r="G229" s="80"/>
      <c r="H229" s="79">
        <f>SUM(H224:H228)</f>
        <v>0</v>
      </c>
      <c r="I229" s="78"/>
    </row>
    <row r="230" spans="1:9" ht="43.9" customHeight="1" thickBot="1">
      <c r="A230" s="146" t="s">
        <v>232</v>
      </c>
      <c r="B230" s="1" t="s">
        <v>65</v>
      </c>
      <c r="C230" s="1"/>
      <c r="D230" s="1" t="s">
        <v>133</v>
      </c>
      <c r="E230" s="1"/>
      <c r="F230" s="44"/>
      <c r="G230" s="7" t="s">
        <v>67</v>
      </c>
      <c r="H230" s="1"/>
      <c r="I230" s="1"/>
    </row>
    <row r="231" spans="1:9" ht="15" thickBot="1">
      <c r="A231" s="147"/>
      <c r="B231" s="1" t="s">
        <v>68</v>
      </c>
      <c r="C231" s="1"/>
      <c r="D231" s="1"/>
      <c r="E231" s="1"/>
      <c r="F231" s="44"/>
      <c r="G231" s="7"/>
      <c r="H231" s="1"/>
      <c r="I231" s="1"/>
    </row>
    <row r="232" spans="1:9" ht="15" customHeight="1" thickBot="1">
      <c r="A232" s="147"/>
      <c r="B232" s="43" t="s">
        <v>71</v>
      </c>
      <c r="C232" s="50"/>
      <c r="D232" s="43" t="s">
        <v>71</v>
      </c>
      <c r="E232" s="50"/>
      <c r="F232" s="85"/>
      <c r="G232" s="45" t="s">
        <v>71</v>
      </c>
      <c r="H232" s="32"/>
      <c r="I232" s="1"/>
    </row>
    <row r="233" spans="1:9" ht="15" customHeight="1" thickBot="1">
      <c r="A233" s="147"/>
      <c r="B233" s="43" t="s">
        <v>72</v>
      </c>
      <c r="C233" s="50"/>
      <c r="D233" s="43" t="s">
        <v>72</v>
      </c>
      <c r="E233" s="50"/>
      <c r="F233" s="44"/>
      <c r="G233" s="45" t="s">
        <v>73</v>
      </c>
      <c r="H233" s="32"/>
      <c r="I233" s="1"/>
    </row>
    <row r="234" spans="1:9" ht="15" customHeight="1" thickBot="1">
      <c r="A234" s="147"/>
      <c r="B234" s="43" t="s">
        <v>74</v>
      </c>
      <c r="C234" s="50"/>
      <c r="D234" s="43" t="s">
        <v>74</v>
      </c>
      <c r="E234" s="50"/>
      <c r="F234" s="44"/>
      <c r="G234" s="45" t="s">
        <v>75</v>
      </c>
      <c r="H234" s="32"/>
      <c r="I234" s="1"/>
    </row>
    <row r="235" spans="1:9" ht="15" customHeight="1" thickBot="1">
      <c r="A235" s="147"/>
      <c r="B235" s="43" t="s">
        <v>76</v>
      </c>
      <c r="C235" s="50"/>
      <c r="D235" s="43" t="s">
        <v>76</v>
      </c>
      <c r="E235" s="50"/>
      <c r="F235" s="44"/>
      <c r="G235" s="45" t="s">
        <v>77</v>
      </c>
      <c r="H235" s="32"/>
      <c r="I235" s="1"/>
    </row>
    <row r="236" spans="1:9" ht="15" customHeight="1" thickBot="1">
      <c r="A236" s="147"/>
      <c r="B236" s="43" t="s">
        <v>78</v>
      </c>
      <c r="C236" s="50"/>
      <c r="D236" s="43" t="s">
        <v>78</v>
      </c>
      <c r="E236" s="50"/>
      <c r="F236" s="44"/>
      <c r="G236" s="45" t="s">
        <v>79</v>
      </c>
      <c r="H236" s="32"/>
      <c r="I236" s="1"/>
    </row>
    <row r="237" spans="1:9" ht="15" customHeight="1" thickBot="1">
      <c r="A237" s="148"/>
      <c r="B237" s="43" t="s">
        <v>80</v>
      </c>
      <c r="C237" s="50">
        <f>MAX(C232:C236)</f>
        <v>0</v>
      </c>
      <c r="D237" s="43"/>
      <c r="E237" s="50">
        <f>MAX(E232:E236)</f>
        <v>0</v>
      </c>
      <c r="F237" s="44"/>
      <c r="G237" s="45"/>
      <c r="H237" s="50">
        <f>SUM(H232:H236)</f>
        <v>0</v>
      </c>
      <c r="I237" s="1"/>
    </row>
    <row r="238" spans="1:9" ht="34.9" customHeight="1" thickBot="1">
      <c r="A238" s="152" t="s">
        <v>233</v>
      </c>
      <c r="B238" s="78" t="s">
        <v>65</v>
      </c>
      <c r="C238" s="78"/>
      <c r="D238" s="78" t="s">
        <v>133</v>
      </c>
      <c r="E238" s="78"/>
      <c r="F238" s="44"/>
      <c r="G238" s="80" t="s">
        <v>67</v>
      </c>
      <c r="H238" s="78"/>
      <c r="I238" s="78"/>
    </row>
    <row r="239" spans="1:9" ht="15" thickBot="1">
      <c r="A239" s="153"/>
      <c r="B239" s="78" t="s">
        <v>68</v>
      </c>
      <c r="C239" s="78"/>
      <c r="D239" s="78"/>
      <c r="E239" s="78"/>
      <c r="F239" s="44"/>
      <c r="G239" s="80"/>
      <c r="H239" s="78"/>
      <c r="I239" s="78"/>
    </row>
    <row r="240" spans="1:9" ht="15" customHeight="1" thickBot="1">
      <c r="A240" s="153"/>
      <c r="B240" s="78" t="s">
        <v>71</v>
      </c>
      <c r="C240" s="79"/>
      <c r="D240" s="78" t="s">
        <v>71</v>
      </c>
      <c r="E240" s="79"/>
      <c r="F240" s="85"/>
      <c r="G240" s="80" t="s">
        <v>71</v>
      </c>
      <c r="H240" s="79"/>
      <c r="I240" s="78"/>
    </row>
    <row r="241" spans="1:9" ht="15" customHeight="1" thickBot="1">
      <c r="A241" s="153"/>
      <c r="B241" s="78" t="s">
        <v>72</v>
      </c>
      <c r="C241" s="79"/>
      <c r="D241" s="78" t="s">
        <v>72</v>
      </c>
      <c r="E241" s="79"/>
      <c r="F241" s="44"/>
      <c r="G241" s="80" t="s">
        <v>73</v>
      </c>
      <c r="H241" s="79"/>
      <c r="I241" s="78"/>
    </row>
    <row r="242" spans="1:9" ht="15" customHeight="1" thickBot="1">
      <c r="A242" s="153"/>
      <c r="B242" s="78" t="s">
        <v>74</v>
      </c>
      <c r="C242" s="79"/>
      <c r="D242" s="78" t="s">
        <v>74</v>
      </c>
      <c r="E242" s="79"/>
      <c r="F242" s="44"/>
      <c r="G242" s="80" t="s">
        <v>75</v>
      </c>
      <c r="H242" s="79"/>
      <c r="I242" s="78"/>
    </row>
    <row r="243" spans="1:9" ht="15" customHeight="1" thickBot="1">
      <c r="A243" s="153"/>
      <c r="B243" s="78" t="s">
        <v>76</v>
      </c>
      <c r="C243" s="79"/>
      <c r="D243" s="78" t="s">
        <v>76</v>
      </c>
      <c r="E243" s="79"/>
      <c r="F243" s="44"/>
      <c r="G243" s="80" t="s">
        <v>77</v>
      </c>
      <c r="H243" s="79"/>
      <c r="I243" s="78"/>
    </row>
    <row r="244" spans="1:9" ht="15" customHeight="1" thickBot="1">
      <c r="A244" s="153"/>
      <c r="B244" s="78" t="s">
        <v>78</v>
      </c>
      <c r="C244" s="79"/>
      <c r="D244" s="78" t="s">
        <v>78</v>
      </c>
      <c r="E244" s="79"/>
      <c r="F244" s="44"/>
      <c r="G244" s="80" t="s">
        <v>79</v>
      </c>
      <c r="H244" s="79"/>
      <c r="I244" s="78"/>
    </row>
    <row r="245" spans="1:9" ht="15" customHeight="1" thickBot="1">
      <c r="A245" s="154"/>
      <c r="B245" s="78" t="s">
        <v>80</v>
      </c>
      <c r="C245" s="79">
        <f>MAX(C240:C244)</f>
        <v>0</v>
      </c>
      <c r="D245" s="78"/>
      <c r="E245" s="79">
        <f>MAX(E240:E244)</f>
        <v>0</v>
      </c>
      <c r="F245" s="44"/>
      <c r="G245" s="80"/>
      <c r="H245" s="79">
        <f>SUM(H240:H244)</f>
        <v>0</v>
      </c>
      <c r="I245" s="78"/>
    </row>
    <row r="246" spans="1:9" ht="53.45" customHeight="1" thickBot="1">
      <c r="A246" s="146" t="s">
        <v>234</v>
      </c>
      <c r="B246" s="1" t="s">
        <v>65</v>
      </c>
      <c r="C246" s="1"/>
      <c r="D246" s="1" t="s">
        <v>133</v>
      </c>
      <c r="E246" s="1"/>
      <c r="F246" s="44"/>
      <c r="G246" s="7" t="s">
        <v>67</v>
      </c>
      <c r="H246" s="1"/>
      <c r="I246" s="1"/>
    </row>
    <row r="247" spans="1:9" ht="15" thickBot="1">
      <c r="A247" s="147"/>
      <c r="B247" s="1" t="s">
        <v>68</v>
      </c>
      <c r="C247" s="1"/>
      <c r="D247" s="1"/>
      <c r="E247" s="1"/>
      <c r="F247" s="44"/>
      <c r="G247" s="7"/>
      <c r="H247" s="1"/>
      <c r="I247" s="1"/>
    </row>
    <row r="248" spans="1:9" ht="15" customHeight="1" thickBot="1">
      <c r="A248" s="147"/>
      <c r="B248" s="43" t="s">
        <v>71</v>
      </c>
      <c r="C248" s="50"/>
      <c r="D248" s="43" t="s">
        <v>71</v>
      </c>
      <c r="E248" s="50"/>
      <c r="F248" s="85"/>
      <c r="G248" s="45" t="s">
        <v>71</v>
      </c>
      <c r="H248" s="32"/>
      <c r="I248" s="1"/>
    </row>
    <row r="249" spans="1:9" ht="15" customHeight="1" thickBot="1">
      <c r="A249" s="147"/>
      <c r="B249" s="43" t="s">
        <v>72</v>
      </c>
      <c r="C249" s="50"/>
      <c r="D249" s="43" t="s">
        <v>72</v>
      </c>
      <c r="E249" s="50"/>
      <c r="F249" s="44"/>
      <c r="G249" s="45" t="s">
        <v>73</v>
      </c>
      <c r="H249" s="32"/>
      <c r="I249" s="1"/>
    </row>
    <row r="250" spans="1:9" ht="15" customHeight="1" thickBot="1">
      <c r="A250" s="147"/>
      <c r="B250" s="43" t="s">
        <v>74</v>
      </c>
      <c r="C250" s="50"/>
      <c r="D250" s="43" t="s">
        <v>74</v>
      </c>
      <c r="E250" s="50"/>
      <c r="F250" s="44"/>
      <c r="G250" s="45" t="s">
        <v>75</v>
      </c>
      <c r="H250" s="32"/>
      <c r="I250" s="1"/>
    </row>
    <row r="251" spans="1:9" ht="15" customHeight="1" thickBot="1">
      <c r="A251" s="147"/>
      <c r="B251" s="43" t="s">
        <v>76</v>
      </c>
      <c r="C251" s="50"/>
      <c r="D251" s="43" t="s">
        <v>76</v>
      </c>
      <c r="E251" s="50"/>
      <c r="F251" s="44"/>
      <c r="G251" s="45" t="s">
        <v>77</v>
      </c>
      <c r="H251" s="32"/>
      <c r="I251" s="1"/>
    </row>
    <row r="252" spans="1:9" ht="15" customHeight="1" thickBot="1">
      <c r="A252" s="147"/>
      <c r="B252" s="43" t="s">
        <v>78</v>
      </c>
      <c r="C252" s="50"/>
      <c r="D252" s="43" t="s">
        <v>78</v>
      </c>
      <c r="E252" s="50"/>
      <c r="F252" s="44"/>
      <c r="G252" s="45" t="s">
        <v>79</v>
      </c>
      <c r="H252" s="32"/>
      <c r="I252" s="1"/>
    </row>
    <row r="253" spans="1:9" ht="15" customHeight="1" thickBot="1">
      <c r="A253" s="148"/>
      <c r="B253" s="43" t="s">
        <v>80</v>
      </c>
      <c r="C253" s="50">
        <f>MAX(C248:C252)</f>
        <v>0</v>
      </c>
      <c r="D253" s="43"/>
      <c r="E253" s="50">
        <f>MAX(E248:E252)</f>
        <v>0</v>
      </c>
      <c r="F253" s="44"/>
      <c r="G253" s="45"/>
      <c r="H253" s="50">
        <f>SUM(H248:H252)</f>
        <v>0</v>
      </c>
      <c r="I253" s="1"/>
    </row>
    <row r="254" spans="1:9" ht="39" customHeight="1" thickBot="1">
      <c r="A254" s="152" t="s">
        <v>235</v>
      </c>
      <c r="B254" s="78" t="s">
        <v>65</v>
      </c>
      <c r="C254" s="78"/>
      <c r="D254" s="78" t="s">
        <v>133</v>
      </c>
      <c r="E254" s="78"/>
      <c r="F254" s="44"/>
      <c r="G254" s="80" t="s">
        <v>67</v>
      </c>
      <c r="H254" s="78"/>
      <c r="I254" s="78"/>
    </row>
    <row r="255" spans="1:9" ht="15" thickBot="1">
      <c r="A255" s="153"/>
      <c r="B255" s="78" t="s">
        <v>68</v>
      </c>
      <c r="C255" s="78"/>
      <c r="D255" s="78"/>
      <c r="E255" s="78"/>
      <c r="F255" s="44"/>
      <c r="G255" s="80"/>
      <c r="H255" s="78"/>
      <c r="I255" s="78"/>
    </row>
    <row r="256" spans="1:9" ht="15" customHeight="1" thickBot="1">
      <c r="A256" s="153"/>
      <c r="B256" s="78" t="s">
        <v>71</v>
      </c>
      <c r="C256" s="79"/>
      <c r="D256" s="78" t="s">
        <v>71</v>
      </c>
      <c r="E256" s="79"/>
      <c r="F256" s="85"/>
      <c r="G256" s="80" t="s">
        <v>71</v>
      </c>
      <c r="H256" s="79"/>
      <c r="I256" s="78"/>
    </row>
    <row r="257" spans="1:9" ht="15" customHeight="1" thickBot="1">
      <c r="A257" s="153"/>
      <c r="B257" s="78" t="s">
        <v>72</v>
      </c>
      <c r="C257" s="79"/>
      <c r="D257" s="78" t="s">
        <v>72</v>
      </c>
      <c r="E257" s="79"/>
      <c r="F257" s="44"/>
      <c r="G257" s="80" t="s">
        <v>73</v>
      </c>
      <c r="H257" s="79"/>
      <c r="I257" s="78"/>
    </row>
    <row r="258" spans="1:9" ht="15" customHeight="1" thickBot="1">
      <c r="A258" s="153"/>
      <c r="B258" s="78" t="s">
        <v>74</v>
      </c>
      <c r="C258" s="79"/>
      <c r="D258" s="78" t="s">
        <v>74</v>
      </c>
      <c r="E258" s="79"/>
      <c r="F258" s="44"/>
      <c r="G258" s="80" t="s">
        <v>75</v>
      </c>
      <c r="H258" s="79"/>
      <c r="I258" s="78"/>
    </row>
    <row r="259" spans="1:9" ht="15" customHeight="1" thickBot="1">
      <c r="A259" s="153"/>
      <c r="B259" s="78" t="s">
        <v>76</v>
      </c>
      <c r="C259" s="79"/>
      <c r="D259" s="78" t="s">
        <v>76</v>
      </c>
      <c r="E259" s="79"/>
      <c r="F259" s="44"/>
      <c r="G259" s="80" t="s">
        <v>77</v>
      </c>
      <c r="H259" s="79"/>
      <c r="I259" s="78"/>
    </row>
    <row r="260" spans="1:9" ht="15" customHeight="1" thickBot="1">
      <c r="A260" s="153"/>
      <c r="B260" s="78" t="s">
        <v>78</v>
      </c>
      <c r="C260" s="79"/>
      <c r="D260" s="78" t="s">
        <v>78</v>
      </c>
      <c r="E260" s="79"/>
      <c r="F260" s="44"/>
      <c r="G260" s="80" t="s">
        <v>79</v>
      </c>
      <c r="H260" s="79"/>
      <c r="I260" s="78"/>
    </row>
    <row r="261" spans="1:9" ht="15" customHeight="1" thickBot="1">
      <c r="A261" s="154"/>
      <c r="B261" s="78" t="s">
        <v>80</v>
      </c>
      <c r="C261" s="79">
        <f>MAX(C256:C260)</f>
        <v>0</v>
      </c>
      <c r="D261" s="78"/>
      <c r="E261" s="79">
        <f>MAX(E256:E260)</f>
        <v>0</v>
      </c>
      <c r="F261" s="44"/>
      <c r="G261" s="80"/>
      <c r="H261" s="79">
        <f>SUM(H256:H260)</f>
        <v>0</v>
      </c>
      <c r="I261" s="78"/>
    </row>
    <row r="262" spans="1:9" ht="46.9" customHeight="1" thickBot="1">
      <c r="A262" s="146" t="s">
        <v>236</v>
      </c>
      <c r="B262" s="1" t="s">
        <v>65</v>
      </c>
      <c r="C262" s="1"/>
      <c r="D262" s="1" t="s">
        <v>133</v>
      </c>
      <c r="E262" s="1"/>
      <c r="F262" s="44"/>
      <c r="G262" s="7" t="s">
        <v>67</v>
      </c>
      <c r="H262" s="1"/>
      <c r="I262" s="1"/>
    </row>
    <row r="263" spans="1:9" ht="15" thickBot="1">
      <c r="A263" s="147"/>
      <c r="B263" s="1" t="s">
        <v>68</v>
      </c>
      <c r="C263" s="1"/>
      <c r="D263" s="1"/>
      <c r="E263" s="1"/>
      <c r="F263" s="44"/>
      <c r="G263" s="7"/>
      <c r="H263" s="1"/>
      <c r="I263" s="1"/>
    </row>
    <row r="264" spans="1:9" ht="15" customHeight="1" thickBot="1">
      <c r="A264" s="147"/>
      <c r="B264" s="43" t="s">
        <v>71</v>
      </c>
      <c r="C264" s="50"/>
      <c r="D264" s="43" t="s">
        <v>71</v>
      </c>
      <c r="E264" s="50"/>
      <c r="F264" s="85"/>
      <c r="G264" s="45" t="s">
        <v>71</v>
      </c>
      <c r="H264" s="32"/>
      <c r="I264" s="1"/>
    </row>
    <row r="265" spans="1:9" ht="15" customHeight="1" thickBot="1">
      <c r="A265" s="147"/>
      <c r="B265" s="43" t="s">
        <v>72</v>
      </c>
      <c r="C265" s="50"/>
      <c r="D265" s="43" t="s">
        <v>72</v>
      </c>
      <c r="E265" s="50"/>
      <c r="F265" s="44"/>
      <c r="G265" s="45" t="s">
        <v>73</v>
      </c>
      <c r="H265" s="32"/>
      <c r="I265" s="1"/>
    </row>
    <row r="266" spans="1:9" ht="15" customHeight="1" thickBot="1">
      <c r="A266" s="147"/>
      <c r="B266" s="43" t="s">
        <v>74</v>
      </c>
      <c r="C266" s="50"/>
      <c r="D266" s="43" t="s">
        <v>74</v>
      </c>
      <c r="E266" s="50"/>
      <c r="F266" s="44"/>
      <c r="G266" s="45" t="s">
        <v>75</v>
      </c>
      <c r="H266" s="32"/>
      <c r="I266" s="1"/>
    </row>
    <row r="267" spans="1:9" ht="15" customHeight="1" thickBot="1">
      <c r="A267" s="147"/>
      <c r="B267" s="43" t="s">
        <v>76</v>
      </c>
      <c r="C267" s="50"/>
      <c r="D267" s="43" t="s">
        <v>76</v>
      </c>
      <c r="E267" s="50"/>
      <c r="F267" s="44"/>
      <c r="G267" s="45" t="s">
        <v>77</v>
      </c>
      <c r="H267" s="32"/>
      <c r="I267" s="1"/>
    </row>
    <row r="268" spans="1:9" ht="15" customHeight="1" thickBot="1">
      <c r="A268" s="147"/>
      <c r="B268" s="43" t="s">
        <v>78</v>
      </c>
      <c r="C268" s="50"/>
      <c r="D268" s="43" t="s">
        <v>78</v>
      </c>
      <c r="E268" s="50"/>
      <c r="F268" s="44"/>
      <c r="G268" s="45" t="s">
        <v>79</v>
      </c>
      <c r="H268" s="32"/>
      <c r="I268" s="1"/>
    </row>
    <row r="269" spans="1:9" ht="15" customHeight="1" thickBot="1">
      <c r="A269" s="148"/>
      <c r="B269" s="43" t="s">
        <v>80</v>
      </c>
      <c r="C269" s="50">
        <f>MAX(C264:C268)</f>
        <v>0</v>
      </c>
      <c r="D269" s="43"/>
      <c r="E269" s="50">
        <f>MAX(E264:E268)</f>
        <v>0</v>
      </c>
      <c r="F269" s="44"/>
      <c r="G269" s="45"/>
      <c r="H269" s="50">
        <f>SUM(H264:H268)</f>
        <v>0</v>
      </c>
      <c r="I269" s="41"/>
    </row>
    <row r="270" spans="1:9" ht="15" thickBot="1">
      <c r="A270" s="18" t="s">
        <v>237</v>
      </c>
      <c r="B270" s="8"/>
      <c r="C270" s="8"/>
      <c r="D270" s="8"/>
      <c r="E270" s="8"/>
      <c r="F270" s="44"/>
      <c r="G270" s="8"/>
      <c r="H270" s="8"/>
      <c r="I270" s="8"/>
    </row>
    <row r="271" spans="1:9" ht="29.45" customHeight="1" thickBot="1">
      <c r="A271" s="179" t="s">
        <v>238</v>
      </c>
      <c r="B271" s="86" t="s">
        <v>65</v>
      </c>
      <c r="C271" s="86"/>
      <c r="D271" s="86" t="s">
        <v>133</v>
      </c>
      <c r="E271" s="86"/>
      <c r="F271" s="44"/>
      <c r="G271" s="86" t="s">
        <v>67</v>
      </c>
      <c r="H271" s="86"/>
      <c r="I271" s="86"/>
    </row>
    <row r="272" spans="1:9" ht="15" thickBot="1">
      <c r="A272" s="180"/>
      <c r="B272" s="78" t="s">
        <v>68</v>
      </c>
      <c r="C272" s="78"/>
      <c r="D272" s="78"/>
      <c r="E272" s="78"/>
      <c r="F272" s="44"/>
      <c r="G272" s="80"/>
      <c r="H272" s="78"/>
      <c r="I272" s="78"/>
    </row>
    <row r="273" spans="1:9" ht="15" customHeight="1" thickBot="1">
      <c r="A273" s="180"/>
      <c r="B273" s="78" t="s">
        <v>71</v>
      </c>
      <c r="C273" s="79"/>
      <c r="D273" s="78" t="s">
        <v>71</v>
      </c>
      <c r="E273" s="79"/>
      <c r="F273" s="85"/>
      <c r="G273" s="80" t="s">
        <v>71</v>
      </c>
      <c r="H273" s="79"/>
      <c r="I273" s="78"/>
    </row>
    <row r="274" spans="1:9" ht="15" customHeight="1" thickBot="1">
      <c r="A274" s="180"/>
      <c r="B274" s="78" t="s">
        <v>72</v>
      </c>
      <c r="C274" s="79"/>
      <c r="D274" s="78" t="s">
        <v>72</v>
      </c>
      <c r="E274" s="79"/>
      <c r="F274" s="44"/>
      <c r="G274" s="80" t="s">
        <v>73</v>
      </c>
      <c r="H274" s="79"/>
      <c r="I274" s="78"/>
    </row>
    <row r="275" spans="1:9" ht="15" customHeight="1" thickBot="1">
      <c r="A275" s="180"/>
      <c r="B275" s="78" t="s">
        <v>74</v>
      </c>
      <c r="C275" s="79"/>
      <c r="D275" s="78" t="s">
        <v>74</v>
      </c>
      <c r="E275" s="79"/>
      <c r="F275" s="44"/>
      <c r="G275" s="80" t="s">
        <v>75</v>
      </c>
      <c r="H275" s="79"/>
      <c r="I275" s="78"/>
    </row>
    <row r="276" spans="1:9" ht="15" customHeight="1" thickBot="1">
      <c r="A276" s="180"/>
      <c r="B276" s="78" t="s">
        <v>76</v>
      </c>
      <c r="C276" s="79"/>
      <c r="D276" s="78" t="s">
        <v>76</v>
      </c>
      <c r="E276" s="79"/>
      <c r="F276" s="44"/>
      <c r="G276" s="80" t="s">
        <v>77</v>
      </c>
      <c r="H276" s="79"/>
      <c r="I276" s="78"/>
    </row>
    <row r="277" spans="1:9" ht="15" customHeight="1" thickBot="1">
      <c r="A277" s="180"/>
      <c r="B277" s="78" t="s">
        <v>78</v>
      </c>
      <c r="C277" s="79"/>
      <c r="D277" s="78" t="s">
        <v>78</v>
      </c>
      <c r="E277" s="79"/>
      <c r="F277" s="44"/>
      <c r="G277" s="80" t="s">
        <v>79</v>
      </c>
      <c r="H277" s="79"/>
      <c r="I277" s="78"/>
    </row>
    <row r="278" spans="1:9" ht="15" customHeight="1" thickBot="1">
      <c r="A278" s="181"/>
      <c r="B278" s="78" t="s">
        <v>80</v>
      </c>
      <c r="C278" s="79">
        <f>MAX(C273:C277)</f>
        <v>0</v>
      </c>
      <c r="D278" s="78"/>
      <c r="E278" s="79">
        <f>MAX(E273:E277)</f>
        <v>0</v>
      </c>
      <c r="F278" s="44"/>
      <c r="G278" s="80"/>
      <c r="H278" s="79">
        <f>SUM(H273:H277)</f>
        <v>0</v>
      </c>
      <c r="I278" s="78"/>
    </row>
    <row r="279" spans="1:9">
      <c r="F279" s="44"/>
    </row>
  </sheetData>
  <mergeCells count="33">
    <mergeCell ref="A271:A278"/>
    <mergeCell ref="A186:A193"/>
    <mergeCell ref="A262:A269"/>
    <mergeCell ref="A254:A261"/>
    <mergeCell ref="A246:A253"/>
    <mergeCell ref="A238:A245"/>
    <mergeCell ref="A230:A237"/>
    <mergeCell ref="A222:A229"/>
    <mergeCell ref="A214:A221"/>
    <mergeCell ref="A206:A213"/>
    <mergeCell ref="A198:A205"/>
    <mergeCell ref="A178:A185"/>
    <mergeCell ref="A78:A85"/>
    <mergeCell ref="A168:A175"/>
    <mergeCell ref="A160:A167"/>
    <mergeCell ref="A152:A159"/>
    <mergeCell ref="A144:A151"/>
    <mergeCell ref="A136:A143"/>
    <mergeCell ref="A128:A135"/>
    <mergeCell ref="A120:A127"/>
    <mergeCell ref="A112:A119"/>
    <mergeCell ref="A104:A111"/>
    <mergeCell ref="A96:A103"/>
    <mergeCell ref="A88:A95"/>
    <mergeCell ref="A46:A53"/>
    <mergeCell ref="A54:A61"/>
    <mergeCell ref="A62:A69"/>
    <mergeCell ref="A70:A77"/>
    <mergeCell ref="A4:A11"/>
    <mergeCell ref="A12:A19"/>
    <mergeCell ref="A20:A27"/>
    <mergeCell ref="A28:A35"/>
    <mergeCell ref="A38:A45"/>
  </mergeCells>
  <pageMargins left="0.25" right="0.25" top="0.75" bottom="0.75" header="0.3" footer="0.3"/>
  <pageSetup scale="99" fitToHeight="0" orientation="landscape" r:id="rId1"/>
  <headerFooter>
    <oddHeader>&amp;A&amp;RPage &amp;P</oddHeader>
  </headerFooter>
  <rowBreaks count="10" manualBreakCount="10">
    <brk id="19" max="16383" man="1"/>
    <brk id="36" max="16383" man="1"/>
    <brk id="61" max="16383" man="1"/>
    <brk id="86" max="16383" man="1"/>
    <brk id="111" max="16383" man="1"/>
    <brk id="135" max="16383" man="1"/>
    <brk id="159" max="16383" man="1"/>
    <brk id="176" max="16383" man="1"/>
    <brk id="194" max="16383" man="1"/>
    <brk id="2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BE29-A352-4C3C-9E98-2AE760CE4967}">
  <sheetPr>
    <pageSetUpPr fitToPage="1"/>
  </sheetPr>
  <dimension ref="A1:I95"/>
  <sheetViews>
    <sheetView topLeftCell="A36" workbookViewId="0">
      <selection activeCell="J2" sqref="J2"/>
    </sheetView>
  </sheetViews>
  <sheetFormatPr defaultRowHeight="14.45"/>
  <cols>
    <col min="1" max="1" width="41.28515625" customWidth="1"/>
    <col min="2" max="2" width="13.28515625" customWidth="1"/>
    <col min="3" max="3" width="10.28515625" customWidth="1"/>
    <col min="4" max="4" width="20" customWidth="1"/>
    <col min="5" max="5" width="10.28515625" customWidth="1"/>
    <col min="6" max="6" width="3.140625" customWidth="1"/>
    <col min="7" max="7" width="13.140625" customWidth="1"/>
    <col min="8" max="8" width="10.28515625" customWidth="1"/>
    <col min="9" max="9" width="13.85546875" customWidth="1"/>
  </cols>
  <sheetData>
    <row r="1" spans="1:9" ht="21.6" thickBot="1">
      <c r="A1" s="93" t="s">
        <v>239</v>
      </c>
    </row>
    <row r="2" spans="1:9" ht="42" customHeight="1" thickBot="1">
      <c r="A2" s="16" t="s">
        <v>240</v>
      </c>
      <c r="B2" s="27" t="s">
        <v>241</v>
      </c>
      <c r="C2" s="27" t="s">
        <v>61</v>
      </c>
      <c r="D2" s="27" t="s">
        <v>242</v>
      </c>
      <c r="E2" s="27" t="s">
        <v>61</v>
      </c>
      <c r="G2" s="27" t="s">
        <v>192</v>
      </c>
      <c r="H2" s="27" t="s">
        <v>61</v>
      </c>
      <c r="I2" s="27" t="s">
        <v>87</v>
      </c>
    </row>
    <row r="3" spans="1:9" ht="16.149999999999999" thickBot="1">
      <c r="A3" s="68" t="s">
        <v>243</v>
      </c>
      <c r="B3" s="69"/>
      <c r="C3" s="69"/>
      <c r="D3" s="69"/>
      <c r="E3" s="69"/>
      <c r="F3" s="44"/>
      <c r="G3" s="70"/>
      <c r="H3" s="69"/>
      <c r="I3" s="69"/>
    </row>
    <row r="4" spans="1:9" ht="19.149999999999999" customHeight="1" thickBot="1">
      <c r="A4" s="182" t="s">
        <v>244</v>
      </c>
      <c r="B4" s="129" t="s">
        <v>65</v>
      </c>
      <c r="C4" s="129"/>
      <c r="D4" s="129" t="s">
        <v>133</v>
      </c>
      <c r="E4" s="129"/>
      <c r="F4" s="44"/>
      <c r="G4" s="129" t="s">
        <v>67</v>
      </c>
      <c r="H4" s="136"/>
      <c r="I4" s="136"/>
    </row>
    <row r="5" spans="1:9" ht="19.149999999999999" customHeight="1" thickBot="1">
      <c r="A5" s="183"/>
      <c r="B5" s="71" t="s">
        <v>68</v>
      </c>
      <c r="C5" s="71"/>
      <c r="D5" s="71"/>
      <c r="E5" s="71"/>
      <c r="F5" s="44"/>
      <c r="G5" s="73"/>
      <c r="H5" s="71"/>
      <c r="I5" s="71"/>
    </row>
    <row r="6" spans="1:9" ht="19.149999999999999" customHeight="1" thickBot="1">
      <c r="A6" s="183"/>
      <c r="B6" s="71" t="s">
        <v>71</v>
      </c>
      <c r="C6" s="72"/>
      <c r="D6" s="71" t="s">
        <v>71</v>
      </c>
      <c r="E6" s="72"/>
      <c r="F6" s="44"/>
      <c r="G6" s="73" t="s">
        <v>71</v>
      </c>
      <c r="H6" s="72"/>
      <c r="I6" s="71"/>
    </row>
    <row r="7" spans="1:9" ht="19.149999999999999" customHeight="1" thickBot="1">
      <c r="A7" s="183"/>
      <c r="B7" s="71" t="s">
        <v>72</v>
      </c>
      <c r="C7" s="72"/>
      <c r="D7" s="71" t="s">
        <v>72</v>
      </c>
      <c r="E7" s="72"/>
      <c r="F7" s="44"/>
      <c r="G7" s="73" t="s">
        <v>73</v>
      </c>
      <c r="H7" s="72"/>
      <c r="I7" s="71"/>
    </row>
    <row r="8" spans="1:9" ht="19.149999999999999" customHeight="1" thickBot="1">
      <c r="A8" s="183"/>
      <c r="B8" s="71" t="s">
        <v>74</v>
      </c>
      <c r="C8" s="72"/>
      <c r="D8" s="71" t="s">
        <v>74</v>
      </c>
      <c r="E8" s="72"/>
      <c r="F8" s="44"/>
      <c r="G8" s="73" t="s">
        <v>75</v>
      </c>
      <c r="H8" s="72"/>
      <c r="I8" s="71"/>
    </row>
    <row r="9" spans="1:9" ht="19.149999999999999" customHeight="1" thickBot="1">
      <c r="A9" s="183"/>
      <c r="B9" s="71" t="s">
        <v>76</v>
      </c>
      <c r="C9" s="72"/>
      <c r="D9" s="71" t="s">
        <v>76</v>
      </c>
      <c r="E9" s="72"/>
      <c r="F9" s="85"/>
      <c r="G9" s="73" t="s">
        <v>77</v>
      </c>
      <c r="H9" s="72"/>
      <c r="I9" s="71"/>
    </row>
    <row r="10" spans="1:9" ht="19.149999999999999" customHeight="1" thickBot="1">
      <c r="A10" s="183"/>
      <c r="B10" s="71" t="s">
        <v>78</v>
      </c>
      <c r="C10" s="72"/>
      <c r="D10" s="71" t="s">
        <v>78</v>
      </c>
      <c r="E10" s="72"/>
      <c r="F10" s="44"/>
      <c r="G10" s="73" t="s">
        <v>79</v>
      </c>
      <c r="H10" s="72"/>
      <c r="I10" s="71"/>
    </row>
    <row r="11" spans="1:9" ht="19.149999999999999" customHeight="1" thickBot="1">
      <c r="A11" s="184"/>
      <c r="B11" s="71" t="s">
        <v>80</v>
      </c>
      <c r="C11" s="72">
        <f>MAX(C6:C10)</f>
        <v>0</v>
      </c>
      <c r="D11" s="71"/>
      <c r="E11" s="72">
        <f>MAX(E6:E10)</f>
        <v>0</v>
      </c>
      <c r="F11" s="44"/>
      <c r="G11" s="73"/>
      <c r="H11" s="72">
        <f>SUM(H6:H10)</f>
        <v>0</v>
      </c>
      <c r="I11" s="71"/>
    </row>
    <row r="12" spans="1:9" ht="19.899999999999999" customHeight="1" thickBot="1">
      <c r="A12" s="170" t="s">
        <v>245</v>
      </c>
      <c r="B12" s="10" t="s">
        <v>65</v>
      </c>
      <c r="C12" s="10"/>
      <c r="D12" s="10" t="s">
        <v>133</v>
      </c>
      <c r="E12" s="10"/>
      <c r="G12" s="10" t="s">
        <v>67</v>
      </c>
      <c r="H12" s="10"/>
      <c r="I12" s="10"/>
    </row>
    <row r="13" spans="1:9" ht="19.899999999999999" customHeight="1" thickBot="1">
      <c r="A13" s="171"/>
      <c r="B13" s="1" t="s">
        <v>68</v>
      </c>
      <c r="C13" s="1"/>
      <c r="D13" s="1"/>
      <c r="E13" s="1"/>
      <c r="G13" s="7"/>
      <c r="H13" s="1"/>
      <c r="I13" s="1"/>
    </row>
    <row r="14" spans="1:9" ht="19.899999999999999" customHeight="1" thickBot="1">
      <c r="A14" s="171"/>
      <c r="B14" s="43" t="s">
        <v>71</v>
      </c>
      <c r="C14" s="50"/>
      <c r="D14" s="43" t="s">
        <v>71</v>
      </c>
      <c r="E14" s="50"/>
      <c r="F14" s="44"/>
      <c r="G14" s="45" t="s">
        <v>71</v>
      </c>
      <c r="H14" s="32"/>
      <c r="I14" s="1"/>
    </row>
    <row r="15" spans="1:9" ht="19.899999999999999" customHeight="1" thickBot="1">
      <c r="A15" s="171"/>
      <c r="B15" s="43" t="s">
        <v>72</v>
      </c>
      <c r="C15" s="50"/>
      <c r="D15" s="43" t="s">
        <v>72</v>
      </c>
      <c r="E15" s="50"/>
      <c r="F15" s="44"/>
      <c r="G15" s="45" t="s">
        <v>73</v>
      </c>
      <c r="H15" s="32"/>
      <c r="I15" s="1"/>
    </row>
    <row r="16" spans="1:9" ht="19.899999999999999" customHeight="1" thickBot="1">
      <c r="A16" s="171"/>
      <c r="B16" s="43" t="s">
        <v>74</v>
      </c>
      <c r="C16" s="50"/>
      <c r="D16" s="43" t="s">
        <v>74</v>
      </c>
      <c r="E16" s="50"/>
      <c r="F16" s="44"/>
      <c r="G16" s="45" t="s">
        <v>75</v>
      </c>
      <c r="H16" s="32"/>
      <c r="I16" s="1"/>
    </row>
    <row r="17" spans="1:9" ht="19.899999999999999" customHeight="1" thickBot="1">
      <c r="A17" s="171"/>
      <c r="B17" s="43" t="s">
        <v>76</v>
      </c>
      <c r="C17" s="50"/>
      <c r="D17" s="43" t="s">
        <v>76</v>
      </c>
      <c r="E17" s="50"/>
      <c r="F17" s="85"/>
      <c r="G17" s="45" t="s">
        <v>77</v>
      </c>
      <c r="H17" s="32"/>
      <c r="I17" s="1"/>
    </row>
    <row r="18" spans="1:9" ht="19.899999999999999" customHeight="1" thickBot="1">
      <c r="A18" s="171"/>
      <c r="B18" s="43" t="s">
        <v>78</v>
      </c>
      <c r="C18" s="50"/>
      <c r="D18" s="43" t="s">
        <v>78</v>
      </c>
      <c r="E18" s="50"/>
      <c r="F18" s="44"/>
      <c r="G18" s="45" t="s">
        <v>79</v>
      </c>
      <c r="H18" s="32"/>
      <c r="I18" s="1"/>
    </row>
    <row r="19" spans="1:9" ht="19.899999999999999" customHeight="1" thickBot="1">
      <c r="A19" s="172"/>
      <c r="B19" s="43" t="s">
        <v>80</v>
      </c>
      <c r="C19" s="50">
        <f>MAX(C14:C18)</f>
        <v>0</v>
      </c>
      <c r="D19" s="43"/>
      <c r="E19" s="50">
        <f>MAX(E14:E18)</f>
        <v>0</v>
      </c>
      <c r="F19" s="44"/>
      <c r="G19" s="45"/>
      <c r="H19" s="50">
        <f>SUM(H14:H18)</f>
        <v>0</v>
      </c>
      <c r="I19" s="1"/>
    </row>
    <row r="20" spans="1:9" ht="25.15" customHeight="1" thickBot="1">
      <c r="A20" s="182" t="s">
        <v>246</v>
      </c>
      <c r="B20" s="129" t="s">
        <v>65</v>
      </c>
      <c r="C20" s="129"/>
      <c r="D20" s="129" t="s">
        <v>133</v>
      </c>
      <c r="E20" s="129"/>
      <c r="F20" s="44"/>
      <c r="G20" s="129" t="s">
        <v>67</v>
      </c>
      <c r="H20" s="129"/>
      <c r="I20" s="129"/>
    </row>
    <row r="21" spans="1:9" ht="25.15" customHeight="1" thickBot="1">
      <c r="A21" s="183"/>
      <c r="B21" s="71" t="s">
        <v>68</v>
      </c>
      <c r="C21" s="71"/>
      <c r="D21" s="71"/>
      <c r="E21" s="71"/>
      <c r="F21" s="44"/>
      <c r="G21" s="73"/>
      <c r="H21" s="71"/>
      <c r="I21" s="71"/>
    </row>
    <row r="22" spans="1:9" ht="25.15" customHeight="1" thickBot="1">
      <c r="A22" s="183"/>
      <c r="B22" s="71" t="s">
        <v>71</v>
      </c>
      <c r="C22" s="72"/>
      <c r="D22" s="71" t="s">
        <v>71</v>
      </c>
      <c r="E22" s="72"/>
      <c r="F22" s="44"/>
      <c r="G22" s="73" t="s">
        <v>71</v>
      </c>
      <c r="H22" s="72"/>
      <c r="I22" s="71"/>
    </row>
    <row r="23" spans="1:9" ht="25.15" customHeight="1" thickBot="1">
      <c r="A23" s="183"/>
      <c r="B23" s="71" t="s">
        <v>72</v>
      </c>
      <c r="C23" s="72"/>
      <c r="D23" s="71" t="s">
        <v>72</v>
      </c>
      <c r="E23" s="72"/>
      <c r="F23" s="44"/>
      <c r="G23" s="73" t="s">
        <v>73</v>
      </c>
      <c r="H23" s="72"/>
      <c r="I23" s="71"/>
    </row>
    <row r="24" spans="1:9" ht="25.15" customHeight="1" thickBot="1">
      <c r="A24" s="183"/>
      <c r="B24" s="71" t="s">
        <v>74</v>
      </c>
      <c r="C24" s="72"/>
      <c r="D24" s="71" t="s">
        <v>74</v>
      </c>
      <c r="E24" s="72"/>
      <c r="F24" s="44"/>
      <c r="G24" s="73" t="s">
        <v>75</v>
      </c>
      <c r="H24" s="72"/>
      <c r="I24" s="71"/>
    </row>
    <row r="25" spans="1:9" ht="25.15" customHeight="1" thickBot="1">
      <c r="A25" s="183"/>
      <c r="B25" s="71" t="s">
        <v>76</v>
      </c>
      <c r="C25" s="72"/>
      <c r="D25" s="71" t="s">
        <v>76</v>
      </c>
      <c r="E25" s="72"/>
      <c r="F25" s="85"/>
      <c r="G25" s="73" t="s">
        <v>77</v>
      </c>
      <c r="H25" s="72"/>
      <c r="I25" s="71"/>
    </row>
    <row r="26" spans="1:9" ht="25.15" customHeight="1" thickBot="1">
      <c r="A26" s="183"/>
      <c r="B26" s="71" t="s">
        <v>78</v>
      </c>
      <c r="C26" s="72"/>
      <c r="D26" s="71" t="s">
        <v>78</v>
      </c>
      <c r="E26" s="72"/>
      <c r="F26" s="44"/>
      <c r="G26" s="73" t="s">
        <v>79</v>
      </c>
      <c r="H26" s="72"/>
      <c r="I26" s="71"/>
    </row>
    <row r="27" spans="1:9" ht="25.15" customHeight="1" thickBot="1">
      <c r="A27" s="184"/>
      <c r="B27" s="71" t="s">
        <v>80</v>
      </c>
      <c r="C27" s="72">
        <f>MAX(C22:C26)</f>
        <v>0</v>
      </c>
      <c r="D27" s="71"/>
      <c r="E27" s="72">
        <f>MAX(E22:E26)</f>
        <v>0</v>
      </c>
      <c r="F27" s="44"/>
      <c r="G27" s="73"/>
      <c r="H27" s="72">
        <f>SUM(H22:H26)</f>
        <v>0</v>
      </c>
      <c r="I27" s="71"/>
    </row>
    <row r="28" spans="1:9" ht="90" customHeight="1" thickBot="1">
      <c r="A28" s="170" t="s">
        <v>247</v>
      </c>
      <c r="B28" s="10" t="s">
        <v>65</v>
      </c>
      <c r="C28" s="10"/>
      <c r="D28" s="10" t="s">
        <v>133</v>
      </c>
      <c r="E28" s="10"/>
      <c r="G28" s="10" t="s">
        <v>67</v>
      </c>
      <c r="H28" s="10"/>
      <c r="I28" s="10"/>
    </row>
    <row r="29" spans="1:9" ht="15" thickBot="1">
      <c r="A29" s="171"/>
      <c r="B29" s="1" t="s">
        <v>68</v>
      </c>
      <c r="C29" s="1"/>
      <c r="D29" s="1"/>
      <c r="E29" s="1"/>
      <c r="G29" s="7"/>
      <c r="H29" s="1"/>
      <c r="I29" s="1"/>
    </row>
    <row r="30" spans="1:9" ht="15" customHeight="1" thickBot="1">
      <c r="A30" s="171"/>
      <c r="B30" s="43" t="s">
        <v>71</v>
      </c>
      <c r="C30" s="50"/>
      <c r="D30" s="43" t="s">
        <v>71</v>
      </c>
      <c r="E30" s="50"/>
      <c r="F30" s="44"/>
      <c r="G30" s="45" t="s">
        <v>71</v>
      </c>
      <c r="H30" s="32"/>
      <c r="I30" s="1"/>
    </row>
    <row r="31" spans="1:9" ht="15" customHeight="1" thickBot="1">
      <c r="A31" s="171"/>
      <c r="B31" s="43" t="s">
        <v>72</v>
      </c>
      <c r="C31" s="50"/>
      <c r="D31" s="43" t="s">
        <v>72</v>
      </c>
      <c r="E31" s="50"/>
      <c r="F31" s="44"/>
      <c r="G31" s="45" t="s">
        <v>73</v>
      </c>
      <c r="H31" s="32"/>
      <c r="I31" s="1"/>
    </row>
    <row r="32" spans="1:9" ht="15" customHeight="1" thickBot="1">
      <c r="A32" s="171"/>
      <c r="B32" s="43" t="s">
        <v>74</v>
      </c>
      <c r="C32" s="50"/>
      <c r="D32" s="43" t="s">
        <v>74</v>
      </c>
      <c r="E32" s="50"/>
      <c r="F32" s="44"/>
      <c r="G32" s="45" t="s">
        <v>75</v>
      </c>
      <c r="H32" s="32"/>
      <c r="I32" s="1"/>
    </row>
    <row r="33" spans="1:9" ht="15" customHeight="1" thickBot="1">
      <c r="A33" s="171"/>
      <c r="B33" s="43" t="s">
        <v>76</v>
      </c>
      <c r="C33" s="50"/>
      <c r="D33" s="43" t="s">
        <v>76</v>
      </c>
      <c r="E33" s="50"/>
      <c r="F33" s="85"/>
      <c r="G33" s="45" t="s">
        <v>77</v>
      </c>
      <c r="H33" s="32"/>
      <c r="I33" s="1"/>
    </row>
    <row r="34" spans="1:9" ht="15" customHeight="1" thickBot="1">
      <c r="A34" s="171"/>
      <c r="B34" s="43" t="s">
        <v>78</v>
      </c>
      <c r="C34" s="50"/>
      <c r="D34" s="43" t="s">
        <v>78</v>
      </c>
      <c r="E34" s="50"/>
      <c r="F34" s="44"/>
      <c r="G34" s="45" t="s">
        <v>79</v>
      </c>
      <c r="H34" s="32"/>
      <c r="I34" s="1"/>
    </row>
    <row r="35" spans="1:9" ht="15" customHeight="1" thickBot="1">
      <c r="A35" s="172"/>
      <c r="B35" s="43" t="s">
        <v>80</v>
      </c>
      <c r="C35" s="50">
        <f>MAX(C30:C34)</f>
        <v>0</v>
      </c>
      <c r="D35" s="43"/>
      <c r="E35" s="50">
        <f>MAX(E30:E34)</f>
        <v>0</v>
      </c>
      <c r="F35" s="44"/>
      <c r="G35" s="45"/>
      <c r="H35" s="50">
        <f>SUM(H30:H34)</f>
        <v>0</v>
      </c>
      <c r="I35" s="1"/>
    </row>
    <row r="36" spans="1:9" ht="100.15" customHeight="1" thickBot="1">
      <c r="A36" s="182" t="s">
        <v>248</v>
      </c>
      <c r="B36" s="129" t="s">
        <v>65</v>
      </c>
      <c r="C36" s="129"/>
      <c r="D36" s="129" t="s">
        <v>133</v>
      </c>
      <c r="E36" s="129"/>
      <c r="F36" s="44"/>
      <c r="G36" s="129" t="s">
        <v>67</v>
      </c>
      <c r="H36" s="129"/>
      <c r="I36" s="129"/>
    </row>
    <row r="37" spans="1:9" ht="15" thickBot="1">
      <c r="A37" s="183"/>
      <c r="B37" s="71" t="s">
        <v>68</v>
      </c>
      <c r="C37" s="71"/>
      <c r="D37" s="71"/>
      <c r="E37" s="71"/>
      <c r="F37" s="44"/>
      <c r="G37" s="73"/>
      <c r="H37" s="71"/>
      <c r="I37" s="71"/>
    </row>
    <row r="38" spans="1:9" ht="15" customHeight="1" thickBot="1">
      <c r="A38" s="183"/>
      <c r="B38" s="71" t="s">
        <v>71</v>
      </c>
      <c r="C38" s="72"/>
      <c r="D38" s="71" t="s">
        <v>71</v>
      </c>
      <c r="E38" s="72"/>
      <c r="F38" s="44"/>
      <c r="G38" s="73" t="s">
        <v>71</v>
      </c>
      <c r="H38" s="72"/>
      <c r="I38" s="71"/>
    </row>
    <row r="39" spans="1:9" ht="15" customHeight="1" thickBot="1">
      <c r="A39" s="183"/>
      <c r="B39" s="71" t="s">
        <v>72</v>
      </c>
      <c r="C39" s="72"/>
      <c r="D39" s="71" t="s">
        <v>72</v>
      </c>
      <c r="E39" s="72"/>
      <c r="F39" s="44"/>
      <c r="G39" s="73" t="s">
        <v>73</v>
      </c>
      <c r="H39" s="72"/>
      <c r="I39" s="71"/>
    </row>
    <row r="40" spans="1:9" ht="15" customHeight="1" thickBot="1">
      <c r="A40" s="183"/>
      <c r="B40" s="71" t="s">
        <v>74</v>
      </c>
      <c r="C40" s="72"/>
      <c r="D40" s="71" t="s">
        <v>74</v>
      </c>
      <c r="E40" s="72"/>
      <c r="F40" s="44"/>
      <c r="G40" s="73" t="s">
        <v>75</v>
      </c>
      <c r="H40" s="72"/>
      <c r="I40" s="71"/>
    </row>
    <row r="41" spans="1:9" ht="15" customHeight="1" thickBot="1">
      <c r="A41" s="183"/>
      <c r="B41" s="71" t="s">
        <v>76</v>
      </c>
      <c r="C41" s="72"/>
      <c r="D41" s="71" t="s">
        <v>76</v>
      </c>
      <c r="E41" s="72"/>
      <c r="F41" s="85"/>
      <c r="G41" s="73" t="s">
        <v>77</v>
      </c>
      <c r="H41" s="72"/>
      <c r="I41" s="71"/>
    </row>
    <row r="42" spans="1:9" ht="15" customHeight="1" thickBot="1">
      <c r="A42" s="183"/>
      <c r="B42" s="71" t="s">
        <v>78</v>
      </c>
      <c r="C42" s="72"/>
      <c r="D42" s="71" t="s">
        <v>78</v>
      </c>
      <c r="E42" s="72"/>
      <c r="F42" s="44"/>
      <c r="G42" s="73" t="s">
        <v>79</v>
      </c>
      <c r="H42" s="72"/>
      <c r="I42" s="71"/>
    </row>
    <row r="43" spans="1:9" ht="15" customHeight="1" thickBot="1">
      <c r="A43" s="184"/>
      <c r="B43" s="71" t="s">
        <v>80</v>
      </c>
      <c r="C43" s="72">
        <f>MAX(C38:C42)</f>
        <v>0</v>
      </c>
      <c r="D43" s="71"/>
      <c r="E43" s="72">
        <f>MAX(E38:E42)</f>
        <v>0</v>
      </c>
      <c r="F43" s="44"/>
      <c r="G43" s="73"/>
      <c r="H43" s="72">
        <f>SUM(H38:H42)</f>
        <v>0</v>
      </c>
      <c r="I43" s="71"/>
    </row>
    <row r="44" spans="1:9" ht="15" thickBot="1">
      <c r="A44" s="170" t="s">
        <v>249</v>
      </c>
      <c r="B44" s="1" t="s">
        <v>65</v>
      </c>
      <c r="C44" s="1"/>
      <c r="D44" s="1" t="s">
        <v>133</v>
      </c>
      <c r="E44" s="1"/>
      <c r="G44" s="7" t="s">
        <v>67</v>
      </c>
      <c r="H44" s="1"/>
      <c r="I44" s="1"/>
    </row>
    <row r="45" spans="1:9" ht="15" thickBot="1">
      <c r="A45" s="171"/>
      <c r="B45" s="1" t="s">
        <v>68</v>
      </c>
      <c r="C45" s="1"/>
      <c r="D45" s="1"/>
      <c r="E45" s="1"/>
      <c r="G45" s="7"/>
      <c r="H45" s="1"/>
      <c r="I45" s="1"/>
    </row>
    <row r="46" spans="1:9" ht="15" customHeight="1" thickBot="1">
      <c r="A46" s="171"/>
      <c r="B46" s="43" t="s">
        <v>71</v>
      </c>
      <c r="C46" s="50"/>
      <c r="D46" s="43" t="s">
        <v>71</v>
      </c>
      <c r="E46" s="50"/>
      <c r="F46" s="44"/>
      <c r="G46" s="45" t="s">
        <v>71</v>
      </c>
      <c r="H46" s="32"/>
      <c r="I46" s="1"/>
    </row>
    <row r="47" spans="1:9" ht="15" customHeight="1" thickBot="1">
      <c r="A47" s="171"/>
      <c r="B47" s="43" t="s">
        <v>72</v>
      </c>
      <c r="C47" s="50"/>
      <c r="D47" s="43" t="s">
        <v>72</v>
      </c>
      <c r="E47" s="50"/>
      <c r="F47" s="44"/>
      <c r="G47" s="45" t="s">
        <v>73</v>
      </c>
      <c r="H47" s="32"/>
      <c r="I47" s="1"/>
    </row>
    <row r="48" spans="1:9" ht="15" customHeight="1" thickBot="1">
      <c r="A48" s="171"/>
      <c r="B48" s="43" t="s">
        <v>74</v>
      </c>
      <c r="C48" s="50"/>
      <c r="D48" s="43" t="s">
        <v>74</v>
      </c>
      <c r="E48" s="50"/>
      <c r="F48" s="44"/>
      <c r="G48" s="45" t="s">
        <v>75</v>
      </c>
      <c r="H48" s="32"/>
      <c r="I48" s="1"/>
    </row>
    <row r="49" spans="1:9" ht="15" customHeight="1" thickBot="1">
      <c r="A49" s="171"/>
      <c r="B49" s="43" t="s">
        <v>76</v>
      </c>
      <c r="C49" s="50"/>
      <c r="D49" s="43" t="s">
        <v>76</v>
      </c>
      <c r="E49" s="50"/>
      <c r="F49" s="85"/>
      <c r="G49" s="45" t="s">
        <v>77</v>
      </c>
      <c r="H49" s="32"/>
      <c r="I49" s="1"/>
    </row>
    <row r="50" spans="1:9" ht="15" customHeight="1" thickBot="1">
      <c r="A50" s="171"/>
      <c r="B50" s="43" t="s">
        <v>78</v>
      </c>
      <c r="C50" s="50"/>
      <c r="D50" s="43" t="s">
        <v>78</v>
      </c>
      <c r="E50" s="50"/>
      <c r="F50" s="44"/>
      <c r="G50" s="45" t="s">
        <v>79</v>
      </c>
      <c r="H50" s="32"/>
      <c r="I50" s="1"/>
    </row>
    <row r="51" spans="1:9" ht="15" customHeight="1" thickBot="1">
      <c r="A51" s="172"/>
      <c r="B51" s="43" t="s">
        <v>80</v>
      </c>
      <c r="C51" s="50">
        <f>MAX(C46:C50)</f>
        <v>0</v>
      </c>
      <c r="D51" s="43"/>
      <c r="E51" s="50">
        <f>MAX(E46:E50)</f>
        <v>0</v>
      </c>
      <c r="F51" s="44"/>
      <c r="G51" s="45"/>
      <c r="H51" s="50">
        <f>SUM(H46:H50)</f>
        <v>0</v>
      </c>
      <c r="I51" s="1"/>
    </row>
    <row r="52" spans="1:9" ht="16.149999999999999" thickBot="1">
      <c r="A52" s="118" t="s">
        <v>250</v>
      </c>
      <c r="B52" s="119"/>
      <c r="C52" s="119"/>
      <c r="D52" s="119"/>
      <c r="E52" s="119"/>
      <c r="F52" s="44"/>
      <c r="G52" s="121"/>
      <c r="H52" s="119"/>
      <c r="I52" s="119"/>
    </row>
    <row r="53" spans="1:9" ht="43.9" customHeight="1" thickBot="1">
      <c r="A53" s="164" t="s">
        <v>251</v>
      </c>
      <c r="B53" s="124" t="s">
        <v>65</v>
      </c>
      <c r="C53" s="124"/>
      <c r="D53" s="124" t="s">
        <v>133</v>
      </c>
      <c r="E53" s="124"/>
      <c r="F53" s="44"/>
      <c r="G53" s="126" t="s">
        <v>67</v>
      </c>
      <c r="H53" s="124"/>
      <c r="I53" s="124"/>
    </row>
    <row r="54" spans="1:9" ht="15" thickBot="1">
      <c r="A54" s="165"/>
      <c r="B54" s="124" t="s">
        <v>68</v>
      </c>
      <c r="C54" s="124"/>
      <c r="D54" s="124"/>
      <c r="E54" s="124"/>
      <c r="F54" s="44"/>
      <c r="G54" s="126"/>
      <c r="H54" s="124"/>
      <c r="I54" s="124"/>
    </row>
    <row r="55" spans="1:9" ht="15" customHeight="1" thickBot="1">
      <c r="A55" s="165"/>
      <c r="B55" s="124" t="s">
        <v>71</v>
      </c>
      <c r="C55" s="125"/>
      <c r="D55" s="124" t="s">
        <v>71</v>
      </c>
      <c r="E55" s="125"/>
      <c r="F55" s="44"/>
      <c r="G55" s="126" t="s">
        <v>71</v>
      </c>
      <c r="H55" s="125"/>
      <c r="I55" s="124"/>
    </row>
    <row r="56" spans="1:9" ht="15" customHeight="1" thickBot="1">
      <c r="A56" s="165"/>
      <c r="B56" s="124" t="s">
        <v>72</v>
      </c>
      <c r="C56" s="125"/>
      <c r="D56" s="124" t="s">
        <v>72</v>
      </c>
      <c r="E56" s="125"/>
      <c r="F56" s="44"/>
      <c r="G56" s="126" t="s">
        <v>73</v>
      </c>
      <c r="H56" s="125"/>
      <c r="I56" s="124"/>
    </row>
    <row r="57" spans="1:9" ht="15" customHeight="1" thickBot="1">
      <c r="A57" s="165"/>
      <c r="B57" s="124" t="s">
        <v>74</v>
      </c>
      <c r="C57" s="125"/>
      <c r="D57" s="124" t="s">
        <v>74</v>
      </c>
      <c r="E57" s="125"/>
      <c r="F57" s="44"/>
      <c r="G57" s="126" t="s">
        <v>75</v>
      </c>
      <c r="H57" s="125"/>
      <c r="I57" s="124"/>
    </row>
    <row r="58" spans="1:9" ht="15" customHeight="1" thickBot="1">
      <c r="A58" s="165"/>
      <c r="B58" s="124" t="s">
        <v>76</v>
      </c>
      <c r="C58" s="125"/>
      <c r="D58" s="124" t="s">
        <v>76</v>
      </c>
      <c r="E58" s="125"/>
      <c r="F58" s="85"/>
      <c r="G58" s="126" t="s">
        <v>77</v>
      </c>
      <c r="H58" s="125"/>
      <c r="I58" s="124"/>
    </row>
    <row r="59" spans="1:9" ht="15" customHeight="1" thickBot="1">
      <c r="A59" s="165"/>
      <c r="B59" s="124" t="s">
        <v>78</v>
      </c>
      <c r="C59" s="125"/>
      <c r="D59" s="124" t="s">
        <v>78</v>
      </c>
      <c r="E59" s="125"/>
      <c r="F59" s="44"/>
      <c r="G59" s="126" t="s">
        <v>79</v>
      </c>
      <c r="H59" s="125"/>
      <c r="I59" s="124"/>
    </row>
    <row r="60" spans="1:9" ht="15" customHeight="1" thickBot="1">
      <c r="A60" s="166"/>
      <c r="B60" s="124" t="s">
        <v>80</v>
      </c>
      <c r="C60" s="125">
        <f>MAX(C55:C59)</f>
        <v>0</v>
      </c>
      <c r="D60" s="124"/>
      <c r="E60" s="125">
        <f>MAX(E55:E59)</f>
        <v>0</v>
      </c>
      <c r="F60" s="44"/>
      <c r="G60" s="126"/>
      <c r="H60" s="125">
        <f>SUM(H55:H59)</f>
        <v>0</v>
      </c>
      <c r="I60" s="124"/>
    </row>
    <row r="61" spans="1:9" ht="43.9" customHeight="1" thickBot="1">
      <c r="A61" s="146" t="s">
        <v>252</v>
      </c>
      <c r="B61" s="1" t="s">
        <v>65</v>
      </c>
      <c r="C61" s="1"/>
      <c r="D61" s="1" t="s">
        <v>133</v>
      </c>
      <c r="E61" s="1"/>
      <c r="G61" s="7" t="s">
        <v>67</v>
      </c>
      <c r="H61" s="1"/>
      <c r="I61" s="1"/>
    </row>
    <row r="62" spans="1:9" ht="15" thickBot="1">
      <c r="A62" s="147"/>
      <c r="B62" s="1" t="s">
        <v>68</v>
      </c>
      <c r="C62" s="1"/>
      <c r="D62" s="1"/>
      <c r="E62" s="1"/>
      <c r="G62" s="7"/>
      <c r="H62" s="1"/>
      <c r="I62" s="1"/>
    </row>
    <row r="63" spans="1:9" ht="15" customHeight="1" thickBot="1">
      <c r="A63" s="147"/>
      <c r="B63" s="43" t="s">
        <v>71</v>
      </c>
      <c r="C63" s="50"/>
      <c r="D63" s="43" t="s">
        <v>71</v>
      </c>
      <c r="E63" s="50"/>
      <c r="F63" s="44"/>
      <c r="G63" s="45" t="s">
        <v>71</v>
      </c>
      <c r="H63" s="32"/>
      <c r="I63" s="1"/>
    </row>
    <row r="64" spans="1:9" ht="15" customHeight="1" thickBot="1">
      <c r="A64" s="147"/>
      <c r="B64" s="43" t="s">
        <v>72</v>
      </c>
      <c r="C64" s="50"/>
      <c r="D64" s="43" t="s">
        <v>72</v>
      </c>
      <c r="E64" s="50"/>
      <c r="F64" s="44"/>
      <c r="G64" s="45" t="s">
        <v>73</v>
      </c>
      <c r="H64" s="32"/>
      <c r="I64" s="1"/>
    </row>
    <row r="65" spans="1:9" ht="15" customHeight="1" thickBot="1">
      <c r="A65" s="147"/>
      <c r="B65" s="43" t="s">
        <v>74</v>
      </c>
      <c r="C65" s="50"/>
      <c r="D65" s="43" t="s">
        <v>74</v>
      </c>
      <c r="E65" s="50"/>
      <c r="F65" s="44"/>
      <c r="G65" s="45" t="s">
        <v>75</v>
      </c>
      <c r="H65" s="32"/>
      <c r="I65" s="1"/>
    </row>
    <row r="66" spans="1:9" ht="15" customHeight="1" thickBot="1">
      <c r="A66" s="147"/>
      <c r="B66" s="43" t="s">
        <v>76</v>
      </c>
      <c r="C66" s="50"/>
      <c r="D66" s="43" t="s">
        <v>76</v>
      </c>
      <c r="E66" s="50"/>
      <c r="F66" s="85"/>
      <c r="G66" s="45" t="s">
        <v>77</v>
      </c>
      <c r="H66" s="32"/>
      <c r="I66" s="1"/>
    </row>
    <row r="67" spans="1:9" ht="15" customHeight="1" thickBot="1">
      <c r="A67" s="147"/>
      <c r="B67" s="43" t="s">
        <v>78</v>
      </c>
      <c r="C67" s="50"/>
      <c r="D67" s="43" t="s">
        <v>78</v>
      </c>
      <c r="E67" s="50"/>
      <c r="F67" s="44"/>
      <c r="G67" s="45" t="s">
        <v>79</v>
      </c>
      <c r="H67" s="32"/>
      <c r="I67" s="1"/>
    </row>
    <row r="68" spans="1:9" ht="15" customHeight="1" thickBot="1">
      <c r="A68" s="148"/>
      <c r="B68" s="43" t="s">
        <v>80</v>
      </c>
      <c r="C68" s="50">
        <f>MAX(C63:C67)</f>
        <v>0</v>
      </c>
      <c r="D68" s="43"/>
      <c r="E68" s="50">
        <f>MAX(E63:E67)</f>
        <v>0</v>
      </c>
      <c r="F68" s="44"/>
      <c r="G68" s="45"/>
      <c r="H68" s="50">
        <f>SUM(H63:H67)</f>
        <v>0</v>
      </c>
      <c r="I68" s="1"/>
    </row>
    <row r="69" spans="1:9" ht="16.149999999999999" thickBot="1">
      <c r="A69" s="87" t="s">
        <v>152</v>
      </c>
      <c r="B69" s="62"/>
      <c r="C69" s="62"/>
      <c r="D69" s="62"/>
      <c r="E69" s="62"/>
      <c r="F69" s="44"/>
      <c r="G69" s="64"/>
      <c r="H69" s="62"/>
      <c r="I69" s="62"/>
    </row>
    <row r="70" spans="1:9" ht="14.45" customHeight="1" thickBot="1">
      <c r="A70" s="158" t="s">
        <v>253</v>
      </c>
      <c r="B70" s="88" t="s">
        <v>65</v>
      </c>
      <c r="C70" s="88"/>
      <c r="D70" s="88" t="s">
        <v>133</v>
      </c>
      <c r="E70" s="88"/>
      <c r="F70" s="44"/>
      <c r="G70" s="88" t="s">
        <v>67</v>
      </c>
      <c r="H70" s="88"/>
      <c r="I70" s="88"/>
    </row>
    <row r="71" spans="1:9" ht="15" thickBot="1">
      <c r="A71" s="159"/>
      <c r="B71" s="65" t="s">
        <v>68</v>
      </c>
      <c r="C71" s="65"/>
      <c r="D71" s="65"/>
      <c r="E71" s="65"/>
      <c r="F71" s="44"/>
      <c r="G71" s="67"/>
      <c r="H71" s="65"/>
      <c r="I71" s="65"/>
    </row>
    <row r="72" spans="1:9" ht="15" customHeight="1" thickBot="1">
      <c r="A72" s="159"/>
      <c r="B72" s="65" t="s">
        <v>71</v>
      </c>
      <c r="C72" s="66"/>
      <c r="D72" s="65" t="s">
        <v>71</v>
      </c>
      <c r="E72" s="66"/>
      <c r="F72" s="44"/>
      <c r="G72" s="67" t="s">
        <v>71</v>
      </c>
      <c r="H72" s="66"/>
      <c r="I72" s="65"/>
    </row>
    <row r="73" spans="1:9" ht="15" customHeight="1" thickBot="1">
      <c r="A73" s="159"/>
      <c r="B73" s="65" t="s">
        <v>72</v>
      </c>
      <c r="C73" s="66"/>
      <c r="D73" s="65" t="s">
        <v>72</v>
      </c>
      <c r="E73" s="66"/>
      <c r="F73" s="44"/>
      <c r="G73" s="67" t="s">
        <v>73</v>
      </c>
      <c r="H73" s="66"/>
      <c r="I73" s="65"/>
    </row>
    <row r="74" spans="1:9" ht="15" customHeight="1" thickBot="1">
      <c r="A74" s="159"/>
      <c r="B74" s="65" t="s">
        <v>74</v>
      </c>
      <c r="C74" s="66"/>
      <c r="D74" s="65" t="s">
        <v>74</v>
      </c>
      <c r="E74" s="66"/>
      <c r="F74" s="44"/>
      <c r="G74" s="67" t="s">
        <v>75</v>
      </c>
      <c r="H74" s="66"/>
      <c r="I74" s="65"/>
    </row>
    <row r="75" spans="1:9" ht="15" customHeight="1" thickBot="1">
      <c r="A75" s="159"/>
      <c r="B75" s="65" t="s">
        <v>76</v>
      </c>
      <c r="C75" s="66"/>
      <c r="D75" s="65" t="s">
        <v>76</v>
      </c>
      <c r="E75" s="66"/>
      <c r="F75" s="85"/>
      <c r="G75" s="67" t="s">
        <v>77</v>
      </c>
      <c r="H75" s="66"/>
      <c r="I75" s="65"/>
    </row>
    <row r="76" spans="1:9" ht="15" customHeight="1" thickBot="1">
      <c r="A76" s="159"/>
      <c r="B76" s="65" t="s">
        <v>78</v>
      </c>
      <c r="C76" s="66"/>
      <c r="D76" s="65" t="s">
        <v>78</v>
      </c>
      <c r="E76" s="66"/>
      <c r="F76" s="44"/>
      <c r="G76" s="67" t="s">
        <v>79</v>
      </c>
      <c r="H76" s="66"/>
      <c r="I76" s="65"/>
    </row>
    <row r="77" spans="1:9" ht="15" customHeight="1" thickBot="1">
      <c r="A77" s="160"/>
      <c r="B77" s="65" t="s">
        <v>80</v>
      </c>
      <c r="C77" s="66">
        <f>MAX(C72:C76)</f>
        <v>0</v>
      </c>
      <c r="D77" s="65"/>
      <c r="E77" s="66">
        <f>MAX(E72:E76)</f>
        <v>0</v>
      </c>
      <c r="F77" s="44"/>
      <c r="G77" s="67"/>
      <c r="H77" s="66">
        <f>SUM(H72:H76)</f>
        <v>0</v>
      </c>
      <c r="I77" s="65"/>
    </row>
    <row r="78" spans="1:9" ht="16.149999999999999" thickBot="1">
      <c r="A78" s="74" t="s">
        <v>161</v>
      </c>
      <c r="B78" s="75"/>
      <c r="C78" s="75"/>
      <c r="D78" s="75"/>
      <c r="E78" s="75"/>
      <c r="F78" s="44"/>
      <c r="G78" s="77"/>
      <c r="H78" s="75"/>
      <c r="I78" s="75"/>
    </row>
    <row r="79" spans="1:9" ht="23.45" customHeight="1" thickBot="1">
      <c r="A79" s="152" t="s">
        <v>254</v>
      </c>
      <c r="B79" s="78" t="s">
        <v>65</v>
      </c>
      <c r="C79" s="78"/>
      <c r="D79" s="78" t="s">
        <v>133</v>
      </c>
      <c r="E79" s="78"/>
      <c r="F79" s="44"/>
      <c r="G79" s="80" t="s">
        <v>67</v>
      </c>
      <c r="H79" s="78"/>
      <c r="I79" s="78"/>
    </row>
    <row r="80" spans="1:9" ht="15" thickBot="1">
      <c r="A80" s="153"/>
      <c r="B80" s="78" t="s">
        <v>68</v>
      </c>
      <c r="C80" s="78"/>
      <c r="D80" s="78"/>
      <c r="E80" s="78"/>
      <c r="F80" s="44"/>
      <c r="G80" s="80"/>
      <c r="H80" s="78"/>
      <c r="I80" s="78"/>
    </row>
    <row r="81" spans="1:9" ht="15" customHeight="1" thickBot="1">
      <c r="A81" s="153"/>
      <c r="B81" s="78" t="s">
        <v>71</v>
      </c>
      <c r="C81" s="79"/>
      <c r="D81" s="78" t="s">
        <v>71</v>
      </c>
      <c r="E81" s="79"/>
      <c r="F81" s="44"/>
      <c r="G81" s="80" t="s">
        <v>71</v>
      </c>
      <c r="H81" s="79"/>
      <c r="I81" s="78"/>
    </row>
    <row r="82" spans="1:9" ht="15" customHeight="1" thickBot="1">
      <c r="A82" s="153"/>
      <c r="B82" s="78" t="s">
        <v>72</v>
      </c>
      <c r="C82" s="79"/>
      <c r="D82" s="78" t="s">
        <v>72</v>
      </c>
      <c r="E82" s="79"/>
      <c r="F82" s="44"/>
      <c r="G82" s="80" t="s">
        <v>73</v>
      </c>
      <c r="H82" s="79"/>
      <c r="I82" s="78"/>
    </row>
    <row r="83" spans="1:9" ht="15" customHeight="1" thickBot="1">
      <c r="A83" s="153"/>
      <c r="B83" s="78" t="s">
        <v>74</v>
      </c>
      <c r="C83" s="79"/>
      <c r="D83" s="78" t="s">
        <v>74</v>
      </c>
      <c r="E83" s="79"/>
      <c r="F83" s="44"/>
      <c r="G83" s="80" t="s">
        <v>75</v>
      </c>
      <c r="H83" s="79"/>
      <c r="I83" s="78"/>
    </row>
    <row r="84" spans="1:9" ht="15" customHeight="1" thickBot="1">
      <c r="A84" s="153"/>
      <c r="B84" s="78" t="s">
        <v>76</v>
      </c>
      <c r="C84" s="79"/>
      <c r="D84" s="78" t="s">
        <v>76</v>
      </c>
      <c r="E84" s="79"/>
      <c r="F84" s="85"/>
      <c r="G84" s="80" t="s">
        <v>77</v>
      </c>
      <c r="H84" s="79"/>
      <c r="I84" s="78"/>
    </row>
    <row r="85" spans="1:9" ht="15" customHeight="1" thickBot="1">
      <c r="A85" s="153"/>
      <c r="B85" s="78" t="s">
        <v>78</v>
      </c>
      <c r="C85" s="79"/>
      <c r="D85" s="78" t="s">
        <v>78</v>
      </c>
      <c r="E85" s="79"/>
      <c r="F85" s="44"/>
      <c r="G85" s="80" t="s">
        <v>79</v>
      </c>
      <c r="H85" s="79"/>
      <c r="I85" s="78"/>
    </row>
    <row r="86" spans="1:9" ht="15" customHeight="1" thickBot="1">
      <c r="A86" s="154"/>
      <c r="B86" s="78" t="s">
        <v>80</v>
      </c>
      <c r="C86" s="79">
        <f>MAX(C81:C85)</f>
        <v>0</v>
      </c>
      <c r="D86" s="78"/>
      <c r="E86" s="79">
        <f>MAX(E81:E85)</f>
        <v>0</v>
      </c>
      <c r="F86" s="44"/>
      <c r="G86" s="80"/>
      <c r="H86" s="79">
        <f>SUM(H81:H85)</f>
        <v>0</v>
      </c>
      <c r="I86" s="78"/>
    </row>
    <row r="87" spans="1:9" ht="16.149999999999999" thickBot="1">
      <c r="A87" s="4" t="s">
        <v>255</v>
      </c>
      <c r="B87" s="1"/>
      <c r="C87" s="1"/>
      <c r="D87" s="1"/>
      <c r="E87" s="1"/>
      <c r="G87" s="7"/>
      <c r="H87" s="1"/>
      <c r="I87" s="1"/>
    </row>
    <row r="88" spans="1:9" ht="29.45" customHeight="1" thickBot="1">
      <c r="A88" s="146" t="s">
        <v>256</v>
      </c>
      <c r="B88" s="1" t="s">
        <v>65</v>
      </c>
      <c r="C88" s="1"/>
      <c r="D88" s="1" t="s">
        <v>133</v>
      </c>
      <c r="E88" s="1"/>
      <c r="G88" s="7" t="s">
        <v>67</v>
      </c>
      <c r="H88" s="1"/>
      <c r="I88" s="1"/>
    </row>
    <row r="89" spans="1:9" ht="15" thickBot="1">
      <c r="A89" s="147"/>
      <c r="B89" s="1" t="s">
        <v>68</v>
      </c>
      <c r="C89" s="1"/>
      <c r="D89" s="1"/>
      <c r="E89" s="1"/>
      <c r="G89" s="7"/>
      <c r="H89" s="1"/>
      <c r="I89" s="1"/>
    </row>
    <row r="90" spans="1:9" ht="15" customHeight="1" thickBot="1">
      <c r="A90" s="147"/>
      <c r="B90" s="43" t="s">
        <v>71</v>
      </c>
      <c r="C90" s="50"/>
      <c r="D90" s="43" t="s">
        <v>71</v>
      </c>
      <c r="E90" s="50"/>
      <c r="F90" s="44"/>
      <c r="G90" s="45" t="s">
        <v>71</v>
      </c>
      <c r="H90" s="32"/>
      <c r="I90" s="1"/>
    </row>
    <row r="91" spans="1:9" ht="15" customHeight="1" thickBot="1">
      <c r="A91" s="147"/>
      <c r="B91" s="43" t="s">
        <v>72</v>
      </c>
      <c r="C91" s="50"/>
      <c r="D91" s="43" t="s">
        <v>72</v>
      </c>
      <c r="E91" s="50"/>
      <c r="F91" s="44"/>
      <c r="G91" s="45" t="s">
        <v>73</v>
      </c>
      <c r="H91" s="32"/>
      <c r="I91" s="1"/>
    </row>
    <row r="92" spans="1:9" ht="15" customHeight="1" thickBot="1">
      <c r="A92" s="147"/>
      <c r="B92" s="43" t="s">
        <v>74</v>
      </c>
      <c r="C92" s="50"/>
      <c r="D92" s="43" t="s">
        <v>74</v>
      </c>
      <c r="E92" s="50"/>
      <c r="F92" s="44"/>
      <c r="G92" s="45" t="s">
        <v>75</v>
      </c>
      <c r="H92" s="32"/>
      <c r="I92" s="1"/>
    </row>
    <row r="93" spans="1:9" ht="15" customHeight="1" thickBot="1">
      <c r="A93" s="147"/>
      <c r="B93" s="43" t="s">
        <v>76</v>
      </c>
      <c r="C93" s="50"/>
      <c r="D93" s="43" t="s">
        <v>76</v>
      </c>
      <c r="E93" s="50"/>
      <c r="F93" s="85"/>
      <c r="G93" s="45" t="s">
        <v>77</v>
      </c>
      <c r="H93" s="32"/>
      <c r="I93" s="1"/>
    </row>
    <row r="94" spans="1:9" ht="15" customHeight="1" thickBot="1">
      <c r="A94" s="147"/>
      <c r="B94" s="43" t="s">
        <v>78</v>
      </c>
      <c r="C94" s="50"/>
      <c r="D94" s="43" t="s">
        <v>78</v>
      </c>
      <c r="E94" s="50"/>
      <c r="F94" s="44"/>
      <c r="G94" s="45" t="s">
        <v>79</v>
      </c>
      <c r="H94" s="32"/>
      <c r="I94" s="1"/>
    </row>
    <row r="95" spans="1:9" ht="15" customHeight="1" thickBot="1">
      <c r="A95" s="148"/>
      <c r="B95" s="43" t="s">
        <v>80</v>
      </c>
      <c r="C95" s="50">
        <f>MAX(C90:C94)</f>
        <v>0</v>
      </c>
      <c r="D95" s="43"/>
      <c r="E95" s="50">
        <f>MAX(E90:E94)</f>
        <v>0</v>
      </c>
      <c r="F95" s="44"/>
      <c r="G95" s="45"/>
      <c r="H95" s="50">
        <f>SUM(H90:H94)</f>
        <v>0</v>
      </c>
      <c r="I95" s="1"/>
    </row>
  </sheetData>
  <mergeCells count="11">
    <mergeCell ref="A88:A95"/>
    <mergeCell ref="A4:A11"/>
    <mergeCell ref="A12:A19"/>
    <mergeCell ref="A20:A27"/>
    <mergeCell ref="A28:A35"/>
    <mergeCell ref="A36:A43"/>
    <mergeCell ref="A44:A51"/>
    <mergeCell ref="A53:A60"/>
    <mergeCell ref="A61:A68"/>
    <mergeCell ref="A70:A77"/>
    <mergeCell ref="A79:A86"/>
  </mergeCells>
  <pageMargins left="0.25" right="0.25" top="0.75" bottom="0.75" header="0.3" footer="0.3"/>
  <pageSetup scale="99" fitToHeight="0" orientation="landscape" r:id="rId1"/>
  <headerFooter>
    <oddHeader>&amp;A&amp;RPage &amp;P</oddHeader>
  </headerFooter>
  <rowBreaks count="3" manualBreakCount="3">
    <brk id="19" max="16383" man="1"/>
    <brk id="51"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9CA5B-DC9E-4E15-94D0-5963FCBD1B2D}">
  <dimension ref="A1:F14"/>
  <sheetViews>
    <sheetView workbookViewId="0"/>
  </sheetViews>
  <sheetFormatPr defaultRowHeight="14.45"/>
  <cols>
    <col min="1" max="1" width="28.85546875" customWidth="1"/>
    <col min="2" max="2" width="17.85546875" customWidth="1"/>
    <col min="3" max="3" width="16.5703125" customWidth="1"/>
    <col min="4" max="4" width="14.85546875" customWidth="1"/>
    <col min="5" max="5" width="23.28515625" customWidth="1"/>
    <col min="6" max="6" width="33.140625" customWidth="1"/>
  </cols>
  <sheetData>
    <row r="1" spans="1:6" ht="23.45" customHeight="1" thickBot="1">
      <c r="A1" s="93" t="s">
        <v>257</v>
      </c>
      <c r="B1" s="30"/>
      <c r="C1" s="30"/>
      <c r="D1" s="30"/>
      <c r="E1" s="30"/>
      <c r="F1" s="30"/>
    </row>
    <row r="2" spans="1:6" ht="57.6" customHeight="1" thickBot="1">
      <c r="A2" s="16" t="s">
        <v>258</v>
      </c>
      <c r="B2" s="8" t="s">
        <v>259</v>
      </c>
      <c r="C2" s="8" t="s">
        <v>260</v>
      </c>
      <c r="D2" s="8" t="s">
        <v>261</v>
      </c>
      <c r="E2" s="8" t="s">
        <v>262</v>
      </c>
      <c r="F2" s="8" t="s">
        <v>263</v>
      </c>
    </row>
    <row r="3" spans="1:6" ht="43.9" thickBot="1">
      <c r="A3" s="9" t="s">
        <v>264</v>
      </c>
      <c r="B3" s="28"/>
      <c r="C3" s="28"/>
      <c r="D3" s="28"/>
      <c r="E3" s="28"/>
      <c r="F3" s="9"/>
    </row>
    <row r="4" spans="1:6" ht="15" thickBot="1">
      <c r="A4" s="14" t="s">
        <v>265</v>
      </c>
      <c r="B4" s="28"/>
      <c r="C4" s="28"/>
      <c r="D4" s="28"/>
      <c r="E4" s="28"/>
      <c r="F4" s="9"/>
    </row>
    <row r="5" spans="1:6" ht="15" thickBot="1">
      <c r="A5" s="14" t="s">
        <v>266</v>
      </c>
      <c r="B5" s="28"/>
      <c r="C5" s="28"/>
      <c r="D5" s="28"/>
      <c r="E5" s="28"/>
      <c r="F5" s="9"/>
    </row>
    <row r="6" spans="1:6" ht="15" thickBot="1">
      <c r="A6" s="14" t="s">
        <v>267</v>
      </c>
      <c r="B6" s="28"/>
      <c r="C6" s="28"/>
      <c r="D6" s="28"/>
      <c r="E6" s="28"/>
      <c r="F6" s="9"/>
    </row>
    <row r="7" spans="1:6" ht="15" thickBot="1">
      <c r="A7" s="14" t="s">
        <v>268</v>
      </c>
      <c r="B7" s="28"/>
      <c r="C7" s="28"/>
      <c r="D7" s="28"/>
      <c r="E7" s="28"/>
      <c r="F7" s="9"/>
    </row>
    <row r="8" spans="1:6" ht="15" thickBot="1">
      <c r="A8" s="29"/>
      <c r="B8" s="9"/>
      <c r="C8" s="9"/>
      <c r="D8" s="9"/>
      <c r="E8" s="9"/>
      <c r="F8" s="9"/>
    </row>
    <row r="9" spans="1:6" ht="15" thickBot="1"/>
    <row r="10" spans="1:6" ht="16.149999999999999" thickBot="1">
      <c r="A10" s="12" t="s">
        <v>269</v>
      </c>
      <c r="B10" s="13" t="s">
        <v>270</v>
      </c>
      <c r="C10" s="13" t="s">
        <v>271</v>
      </c>
      <c r="D10" s="13" t="s">
        <v>272</v>
      </c>
      <c r="E10" s="13" t="s">
        <v>273</v>
      </c>
      <c r="F10" s="13" t="s">
        <v>274</v>
      </c>
    </row>
    <row r="11" spans="1:6" ht="15" thickBot="1">
      <c r="A11" s="14" t="s">
        <v>265</v>
      </c>
      <c r="B11" s="15"/>
      <c r="C11" s="15"/>
      <c r="D11" s="15"/>
      <c r="E11" s="15"/>
      <c r="F11" s="13"/>
    </row>
    <row r="12" spans="1:6" ht="15" thickBot="1">
      <c r="A12" s="14" t="s">
        <v>266</v>
      </c>
      <c r="B12" s="15"/>
      <c r="C12" s="15"/>
      <c r="D12" s="15"/>
      <c r="E12" s="15"/>
      <c r="F12" s="13"/>
    </row>
    <row r="13" spans="1:6" ht="15" thickBot="1">
      <c r="A13" s="14" t="s">
        <v>267</v>
      </c>
      <c r="B13" s="15"/>
      <c r="C13" s="15"/>
      <c r="D13" s="15"/>
      <c r="E13" s="15"/>
      <c r="F13" s="13"/>
    </row>
    <row r="14" spans="1:6" ht="15" thickBot="1">
      <c r="A14" s="14" t="s">
        <v>268</v>
      </c>
      <c r="B14" s="15"/>
      <c r="C14" s="15"/>
      <c r="D14" s="15"/>
      <c r="E14" s="15"/>
      <c r="F14" s="13"/>
    </row>
  </sheetData>
  <phoneticPr fontId="10" type="noConversion"/>
  <pageMargins left="0.25" right="0.25" top="0.75" bottom="0.75" header="0.3" footer="0.3"/>
  <pageSetup orientation="landscape" horizontalDpi="1200" verticalDpi="1200" r:id="rId1"/>
  <headerFooter>
    <oddHeader>&amp;A&amp;RPage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Peabody</dc:creator>
  <cp:keywords/>
  <dc:description/>
  <cp:lastModifiedBy>Chad Bennett</cp:lastModifiedBy>
  <cp:revision/>
  <dcterms:created xsi:type="dcterms:W3CDTF">2022-09-12T16:37:03Z</dcterms:created>
  <dcterms:modified xsi:type="dcterms:W3CDTF">2022-09-27T15:55:46Z</dcterms:modified>
  <cp:category/>
  <cp:contentStatus/>
</cp:coreProperties>
</file>